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1.6." sheetId="4" r:id="rId1"/>
    <sheet name="Лист1" sheetId="1" r:id="rId2"/>
    <sheet name="Лист2" sheetId="2" r:id="rId3"/>
    <sheet name="Лист3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>#REF!</definedName>
    <definedName name="\m">#REF!</definedName>
    <definedName name="\n">#REF!</definedName>
    <definedName name="\o">#REF!</definedName>
    <definedName name="__xlnm.Print_Area_2">#REF!</definedName>
    <definedName name="__xlnm.Print_Titles">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DD_2">[2]Диапазоны!#REF!</definedName>
    <definedName name="ADD_4">[2]Диапазоны!#REF!</definedName>
    <definedName name="ADD_PP1">[3]Диапазоны!#REF!</definedName>
    <definedName name="ADD_PP2">#REF!</definedName>
    <definedName name="ADD_PP2_2">[4]Диапазоны!#REF!</definedName>
    <definedName name="ADD2_1">[2]Диапазоны!#REF!</definedName>
    <definedName name="ADD3_1">[2]Диапазоны!#REF!</definedName>
    <definedName name="ADD4_MO">[4]Диапазоны!#REF!</definedName>
    <definedName name="ADD4_ORG">[4]Диапазоны!#REF!</definedName>
    <definedName name="ALL_FILES">[5]Файлы!$B$1</definedName>
    <definedName name="anscount" hidden="1">1</definedName>
    <definedName name="CompOt" localSheetId="0">#N/A</definedName>
    <definedName name="CompOt">#N/A</definedName>
    <definedName name="CompRas" localSheetId="0">#N/A</definedName>
    <definedName name="CompRas">#N/A</definedName>
    <definedName name="DATA">#REF!</definedName>
    <definedName name="DATE">#REF!</definedName>
    <definedName name="Down_range">#REF!</definedName>
    <definedName name="ERRO">#REF!</definedName>
    <definedName name="event">[6]TEHSHEET!$Q$2:$Q$5</definedName>
    <definedName name="ew" localSheetId="0">#N/A</definedName>
    <definedName name="ew">#N/A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>#REF!</definedName>
    <definedName name="Excel_BuiltIn_Print_Area_1_1_1_1_1_1">#REF!</definedName>
    <definedName name="Excel_BuiltIn_Print_Area_1_1_1_1_1_1_1">"#REF!"</definedName>
    <definedName name="Excel_BuiltIn_Print_Area_1_1_1_1_1_1_2">"#REF!"</definedName>
    <definedName name="Excel_BuiltIn_Print_Area_1_1_1_1_1_2">"#REF!"</definedName>
    <definedName name="Excel_BuiltIn_Print_Area_1_1_1_1_2">"#REF!"</definedName>
    <definedName name="Excel_BuiltIn_Print_Area_1_1_1_1_3">"#REF!"</definedName>
    <definedName name="Excel_BuiltIn_Print_Area_1_1_1_2">#REF!</definedName>
    <definedName name="Excel_BuiltIn_Print_Area_1_1_1_2_1">"#REF!"</definedName>
    <definedName name="Excel_BuiltIn_Print_Area_1_1_1_2_2">"#REF!"</definedName>
    <definedName name="Excel_BuiltIn_Print_Area_1_1_1_2_3">"#REF!"</definedName>
    <definedName name="Excel_BuiltIn_Print_Area_1_1_1_3">"#REF!"</definedName>
    <definedName name="Excel_BuiltIn_Print_Area_1_1_2">#REF!</definedName>
    <definedName name="Excel_BuiltIn_Print_Area_1_1_2_1">#REF!</definedName>
    <definedName name="Excel_BuiltIn_Print_Area_1_1_2_1_1">"#REF!"</definedName>
    <definedName name="Excel_BuiltIn_Print_Area_1_1_2_1_2">"#REF!"</definedName>
    <definedName name="Excel_BuiltIn_Print_Area_1_1_2_1_3">"#REF!"</definedName>
    <definedName name="Excel_BuiltIn_Print_Area_1_1_2_2">"#REF!"</definedName>
    <definedName name="Excel_BuiltIn_Print_Area_1_1_2_3">"#REF!"</definedName>
    <definedName name="Excel_BuiltIn_Print_Area_1_1_3">"#REF!"</definedName>
    <definedName name="Excel_BuiltIn_Print_Area_1_2">"#REF!"</definedName>
    <definedName name="Excel_BuiltIn_Print_Area_11_1">#REF!</definedName>
    <definedName name="Excel_BuiltIn_Print_Area_11_1_1">"#REF!"</definedName>
    <definedName name="Excel_BuiltIn_Print_Area_11_1_2">"#REF!"</definedName>
    <definedName name="Excel_BuiltIn_Print_Area_12_1">'[7]10я Мельн'!#REF!</definedName>
    <definedName name="Excel_BuiltIn_Print_Area_12_1_1">NA()</definedName>
    <definedName name="Excel_BuiltIn_Print_Area_12_1_3">'[7]10я Мельн'!#REF!</definedName>
    <definedName name="Excel_BuiltIn_Print_Area_12_1_3_1">NA()</definedName>
    <definedName name="Excel_BuiltIn_Print_Area_12_1_5">'[7]10я Мельн'!#REF!</definedName>
    <definedName name="Excel_BuiltIn_Print_Area_12_1_5_1">NA()</definedName>
    <definedName name="Excel_BuiltIn_Print_Area_13_1">"$#ССЫЛ!.$#ССЫЛ!$#ССЫЛ!:$#ССЫЛ!$#ССЫЛ!"</definedName>
    <definedName name="Excel_BuiltIn_Print_Area_2_1">#REF!</definedName>
    <definedName name="Excel_BuiltIn_Print_Area_2_1_1">"#REF!"</definedName>
    <definedName name="Excel_BuiltIn_Print_Area_2_1_1_1">#REF!</definedName>
    <definedName name="Excel_BuiltIn_Print_Area_2_1_1_3">#REF!</definedName>
    <definedName name="Excel_BuiltIn_Print_Area_2_1_2">"#REF!"</definedName>
    <definedName name="Excel_BuiltIn_Print_Area_2_1_3">#REF!</definedName>
    <definedName name="Excel_BuiltIn_Print_Area_2_3">#REF!</definedName>
    <definedName name="Excel_BuiltIn_Print_Area_22_1">#REF!</definedName>
    <definedName name="Excel_BuiltIn_Print_Area_22_1_1">"#REF!"</definedName>
    <definedName name="Excel_BuiltIn_Print_Area_22_3">#REF!</definedName>
    <definedName name="Excel_BuiltIn_Print_Area_22_3_1">"#REF!"</definedName>
    <definedName name="Excel_BuiltIn_Print_Area_22_5">#REF!</definedName>
    <definedName name="Excel_BuiltIn_Print_Area_22_5_1">"#REF!"</definedName>
    <definedName name="Excel_BuiltIn_Print_Area_23_1">#REF!</definedName>
    <definedName name="Excel_BuiltIn_Print_Area_23_1_1">"#REF!"</definedName>
    <definedName name="Excel_BuiltIn_Print_Area_23_1_3">#REF!</definedName>
    <definedName name="Excel_BuiltIn_Print_Area_23_1_3_1">"#REF!"</definedName>
    <definedName name="Excel_BuiltIn_Print_Area_23_1_4">#REF!</definedName>
    <definedName name="Excel_BuiltIn_Print_Area_23_1_5">#REF!</definedName>
    <definedName name="Excel_BuiltIn_Print_Area_23_1_5_1">"#REF!"</definedName>
    <definedName name="Excel_BuiltIn_Print_Area_3_1">#REF!</definedName>
    <definedName name="Excel_BuiltIn_Print_Area_3_1_1">#REF!</definedName>
    <definedName name="Excel_BuiltIn_Print_Area_3_1_1_1">"#REF!"</definedName>
    <definedName name="Excel_BuiltIn_Print_Area_3_1_1_2">"#REF!"</definedName>
    <definedName name="Excel_BuiltIn_Print_Area_3_1_1_3">"#REF!"</definedName>
    <definedName name="Excel_BuiltIn_Print_Area_3_1_2">"#REF!"</definedName>
    <definedName name="Excel_BuiltIn_Print_Area_3_1_3">#REF!</definedName>
    <definedName name="Excel_BuiltIn_Print_Area_3_1_3_1">"#REF!"</definedName>
    <definedName name="Excel_BuiltIn_Print_Area_3_1_5">#REF!</definedName>
    <definedName name="Excel_BuiltIn_Print_Area_3_1_5_1">"#REF!"</definedName>
    <definedName name="Excel_BuiltIn_Print_Area_5">'[8]Свод без коэфф'!$A$1:$K$13</definedName>
    <definedName name="Excel_BuiltIn_Print_Area_5_1">(#REF!,#REF!)</definedName>
    <definedName name="Excel_BuiltIn_Print_Area_5_1_1">("#REF!,#REF!)")</definedName>
    <definedName name="Excel_BuiltIn_Print_Area_5_1_2">("#REF!,#REF!)")</definedName>
    <definedName name="Excel_BuiltIn_Print_Area_5_1_3">("#REF!,#REF!)")</definedName>
    <definedName name="Excel_BuiltIn_Print_Area_6_1">#REF!</definedName>
    <definedName name="Excel_BuiltIn_Print_Area_6_1_1">"#REF!"</definedName>
    <definedName name="Excel_BuiltIn_Print_Area_6_1_2">"#REF!"</definedName>
    <definedName name="Excel_BuiltIn_Print_Area_7_1">#REF!</definedName>
    <definedName name="Excel_BuiltIn_Print_Area_7_1_1">"#REF!"</definedName>
    <definedName name="Excel_BuiltIn_Print_Titles_1">#REF!</definedName>
    <definedName name="Excel_BuiltIn_Print_Titles_4">#REF!</definedName>
    <definedName name="fg" localSheetId="0">#N/A</definedName>
    <definedName name="fg">#N/A</definedName>
    <definedName name="fil">[9]Справочники!$H$15</definedName>
    <definedName name="ghg" hidden="1">{#N/A,#N/A,FALSE,"Себестоимсть-97"}</definedName>
    <definedName name="god">[6]Титульный!$F$9</definedName>
    <definedName name="H?Address">#REF!</definedName>
    <definedName name="H?Description">#REF!</definedName>
    <definedName name="H?EntityName">#REF!</definedName>
    <definedName name="H?Name">#REF!</definedName>
    <definedName name="H?OKATO">#REF!</definedName>
    <definedName name="H?OKFS">#REF!</definedName>
    <definedName name="H?OKOGU">#REF!</definedName>
    <definedName name="H?OKONX">#REF!</definedName>
    <definedName name="H?OKOPF">#REF!</definedName>
    <definedName name="H?OKPO">#REF!</definedName>
    <definedName name="H?OKVD">#REF!</definedName>
    <definedName name="H?Table">#REF!</definedName>
    <definedName name="H?Title">#REF!</definedName>
    <definedName name="inn">[9]Справочники!$G$13</definedName>
    <definedName name="k" localSheetId="0">#N/A</definedName>
    <definedName name="k">#N/A</definedName>
    <definedName name="kpp">[9]Справочники!$H$13</definedName>
    <definedName name="LAST_RANGE">[5]REESTR!#REF!</definedName>
    <definedName name="LOAD">#REF!</definedName>
    <definedName name="LOAD1">#REF!</definedName>
    <definedName name="LOAD2">#REF!</definedName>
    <definedName name="LOAD5">'[10]Тарифное меню 2'!#REF!</definedName>
    <definedName name="mmm" hidden="1">{#N/A,#N/A,FALSE,"Себестоимсть-97"}</definedName>
    <definedName name="MO">#REF!</definedName>
    <definedName name="MO_LIST">[5]REESTR!#REF!</definedName>
    <definedName name="MO_LIST1">[6]REESTR!$X$2:$X$240</definedName>
    <definedName name="mo_n">[9]Справочники!$F$10</definedName>
    <definedName name="mo_name">[6]Титульный!$G$32</definedName>
    <definedName name="month_list">[11]TEHSHEET!$F$1:$F$13</definedName>
    <definedName name="MR_LIST">[11]REESTR_MO!$D$2:$D$15</definedName>
    <definedName name="MUNOBR">#REF!</definedName>
    <definedName name="NOM">#REF!</definedName>
    <definedName name="NSRF">#REF!</definedName>
    <definedName name="OKTMO">#REF!</definedName>
    <definedName name="OKTMO_LIST">[5]REESTR!#REF!</definedName>
    <definedName name="OKTMO_LIST1">[12]REESTR!$Y$3</definedName>
    <definedName name="oktmo_n">[9]Справочники!$H$10</definedName>
    <definedName name="org">[6]Титульный!$F$13</definedName>
    <definedName name="Org_list">#REF!</definedName>
    <definedName name="org_n">[9]Справочники!$F$13</definedName>
    <definedName name="OrgCount">#REF!</definedName>
    <definedName name="P1_ESO_PROT" hidden="1">#REF!,#REF!,#REF!,#REF!,#REF!,#REF!,#REF!,#REF!</definedName>
    <definedName name="P1_SBT_PROT" hidden="1">#REF!,#REF!,#REF!,#REF!,#REF!,#REF!,#REF!</definedName>
    <definedName name="P1_SCOPE_FLOAD" hidden="1">#REF!,#REF!,#REF!,#REF!,#REF!,#REF!</definedName>
    <definedName name="P1_SCOPE_FRML" hidden="1">#REF!,#REF!,#REF!,#REF!,#REF!,#REF!</definedName>
    <definedName name="P1_SCOPE_PRT_K1" hidden="1">[13]КУ1!$F$76:$G$77,[13]КУ1!$K$79:$K$80,[13]КУ1!$K$76:$K$77,[13]КУ1!$K$72:$K$74,[13]КУ1!$F$72:$G$74,[13]КУ1!$F$68:$H$70,[13]КУ1!$I$70,[13]КУ1!$J$68:$J$69,[13]КУ1!$K$66</definedName>
    <definedName name="P1_SET_PROT" hidden="1">#REF!,#REF!,#REF!,#REF!,#REF!,#REF!,#REF!</definedName>
    <definedName name="P1_SET_PRT" hidden="1">#REF!,#REF!,#REF!,#REF!,#REF!,#REF!,#REF!</definedName>
    <definedName name="P1_T3_PRT" hidden="1">#REF!,#REF!,#REF!</definedName>
    <definedName name="P19_T1_Protect" hidden="1">P5_T1_Protect,P6_T1_Protect,P7_T1_Protect,P8_T1_Protect,P9_T1_Protect,P10_T1_Protect,P11_T1_Protect,P12_T1_Protect,P13_T1_Protect,P14_T1_Protect</definedName>
    <definedName name="P2_SCOPE_PRT_K1" hidden="1">[13]КУ1!$F$66:$G$66,[13]КУ1!$F$61:$G$63,[13]КУ1!$K$61:$K$63,[13]КУ1!$K$58,[13]КУ1!$I$57,[13]КУ1!$K$56,[13]КУ1!$H$57,[13]КУ1!$F$56:$G$58,[13]КУ1!$F$52:$G$53,[13]КУ1!$H$53</definedName>
    <definedName name="P2_T3_PRT" hidden="1">#REF!,#REF!,#REF!,#REF!</definedName>
    <definedName name="P3_SCOPE_PRT_K1" hidden="1">[13]КУ1!$J$53,[13]КУ1!$K$52,[13]КУ1!$K$50,[13]КУ1!$J$49,[13]КУ1!$K$48,[13]КУ1!$F$50:$G$50,[13]КУ1!$F$49:$H$49,[13]КУ1!$F$48:$G$48,[13]КУ1!$F$45:$G$46,[13]КУ1!$H$46</definedName>
    <definedName name="P4_SCOPE_PRT_K1" hidden="1">[13]КУ1!$J$46,[13]КУ1!$K$45,[13]КУ1!$J$43,[13]КУ1!$K$42,[13]КУ1!$H$43,[13]КУ1!$F$42:$G$43,[13]КУ1!$F$38:$G$38,[13]КУ1!$F$39:$H$39,[13]КУ1!$J$39,[13]КУ1!$K$38</definedName>
    <definedName name="P5_SCOPE_PRT_K1" hidden="1">[13]КУ1!$K$35:$K$36,[13]КУ1!$F$33:$G$36,[13]КУ1!$H$34,[13]КУ1!$J$34,[13]КУ1!$K$33,[13]КУ1!$J$31,[13]КУ1!$F$30:$G$31,[13]КУ1!$H$31,[13]КУ1!$K$30,[13]КУ1!$J$28</definedName>
    <definedName name="P6_SCOPE_PRT_K1" hidden="1">[13]КУ1!$F$27:$G$28,[13]КУ1!$H$28,[13]КУ1!$K$27,[13]КУ1!$K$23,[13]КУ1!$J$24,[13]КУ1!$F$23:$G$23,[13]КУ1!$F$24:$H$24,[13]КУ1!$F$17:$G$21,[13]КУ1!$H$18,[13]КУ1!$J$18</definedName>
    <definedName name="P6_T2.1?Protection">P1_T2.1?Protection</definedName>
    <definedName name="P7_SCOPE_PRT_K1" hidden="1">[13]КУ1!$K$17,[13]КУ1!$K$19:$K$21,[13]КУ1!$F$14:$G$15,[13]КУ1!$H$15,[13]КУ1!$J$15,[13]КУ1!$K$14,[13]КУ1!$J$12,[13]КУ1!$K$11,[13]КУ1!$F$11:$G$12,[13]КУ1!$H$12</definedName>
    <definedName name="PROT">'[14]Баланс тепло (2)'!#REF!,'[14]Баланс тепло (2)'!#REF!,'[14]Баланс тепло (2)'!#REF!,'[14]Баланс тепло (2)'!#REF!,'[14]Баланс тепло (2)'!#REF!,'[14]Баланс тепло (2)'!#REF!</definedName>
    <definedName name="RANGE3">#REF!</definedName>
    <definedName name="RANGE4">#REF!</definedName>
    <definedName name="RANGE5">#REF!</definedName>
    <definedName name="REG">#REF!</definedName>
    <definedName name="region_name">[15]Титульный!$G$8</definedName>
    <definedName name="regions">#REF!</definedName>
    <definedName name="REGUL">#REF!</definedName>
    <definedName name="S1_" localSheetId="0">#REF!</definedName>
    <definedName name="S1_">#REF!</definedName>
    <definedName name="S10_" localSheetId="0">#REF!</definedName>
    <definedName name="S10_">#REF!</definedName>
    <definedName name="S11_" localSheetId="0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COPE_1">#REF!</definedName>
    <definedName name="SCOPE_16_PRT">P1_SCOPE_16_PRT,P2_SCOPE_16_PRT</definedName>
    <definedName name="Scope_17_PRT">P1_SCOPE_16_PRT,P2_SCOPE_16_PRT</definedName>
    <definedName name="SCOPE_2">#REF!</definedName>
    <definedName name="SCOPE_3">[16]Смета!#REF!</definedName>
    <definedName name="SCOPE_ADD_M">[5]TEHSHEET!#REF!</definedName>
    <definedName name="SCOPE_ADD_VID">#REF!</definedName>
    <definedName name="SCOPE_ADD1">[5]TEHSHEET!#REF!</definedName>
    <definedName name="SCOPE_DATA1">#REF!</definedName>
    <definedName name="SCOPE_DATA2">#REF!</definedName>
    <definedName name="SCOPE_DATA3">#REF!</definedName>
    <definedName name="SCOPE_DATA6">'[10]Справочник организаций'!#REF!</definedName>
    <definedName name="SCOPE_ET">[16]Баланс!#REF!</definedName>
    <definedName name="SCOPE_F">#REF!</definedName>
    <definedName name="scope_ld">'[14]Баланс тепло (2)'!#REF!</definedName>
    <definedName name="SCOPE_MatrMU">[4]matrix!#REF!</definedName>
    <definedName name="SCOPE_MatrMUORG1">[4]matrix!#REF!</definedName>
    <definedName name="SCOPE_MatrMUORG2">[4]matrix!#REF!</definedName>
    <definedName name="SCOPE_MatrORG1">[4]matrix!#REF!</definedName>
    <definedName name="SCOPE_MatrORG2">[4]matrix!#REF!</definedName>
    <definedName name="SCOPE_MatrVal">[4]matrix!#REF!</definedName>
    <definedName name="SCOPE_MO">[17]Справочники!$K$6:$K$742,[17]Справочники!#REF!</definedName>
    <definedName name="SCOPE_MO2">#REF!</definedName>
    <definedName name="SCOPE_NALOG">[18]Справочники!$R$3:$R$4</definedName>
    <definedName name="SCOPE_OKTMO">#REF!</definedName>
    <definedName name="SCOPE_ORG">#REF!</definedName>
    <definedName name="SCOPE_PER_PRT">P5_SCOPE_PER_PRT,P6_SCOPE_PER_PRT,P7_SCOPE_PER_PRT,P8_SCOPE_PER_PRT</definedName>
    <definedName name="SCOPE_PRT">'[17]Баланс тепло'!$N$10,'[17]Баланс тепло'!$H$10,'[17]Баланс тепло'!$P$10:$Q$10,'[17]Баланс тепло'!$J$10,'[17]Баланс тепло'!$S$10:$X$10,'[17]Баланс тепло'!$L$10</definedName>
    <definedName name="SCOPE_R">#REF!</definedName>
    <definedName name="SCOPE_SMETA">[16]Смета!#REF!</definedName>
    <definedName name="SCOPE_SUM">#REF!,#REF!</definedName>
    <definedName name="SCOPE_SV_PRT">P1_SCOPE_SV_PRT,P2_SCOPE_SV_PRT,P3_SCOPE_SV_PRT</definedName>
    <definedName name="scope_toLoad">'[14]Баланс тепло (2)'!#REF!,'[14]Баланс тепло (2)'!$H$9:$AE$9</definedName>
    <definedName name="SCOPE_VD">[5]TEHSHEET!$D$1:$D$10</definedName>
    <definedName name="Sheet2?prefix?">"H"</definedName>
    <definedName name="smet" hidden="1">{#N/A,#N/A,FALSE,"Себестоимсть-97"}</definedName>
    <definedName name="SPRAV_PROT">[17]Справочники!$E$6,[17]Справочники!$D$11:$D$902,[17]Справочники!$E$3</definedName>
    <definedName name="sq">#REF!</definedName>
    <definedName name="station">[19]Титульный!$F$15</definedName>
    <definedName name="T1.2_CP">#REF!</definedName>
    <definedName name="T1.2_LOAD">#REF!</definedName>
    <definedName name="T1.2_PRT">#REF!,#REF!,#REF!</definedName>
    <definedName name="T2.1?Protection">#N/A</definedName>
    <definedName name="T2?Protection">P1_T2?Protection,P2_T2?Protection</definedName>
    <definedName name="T2_CP">#REF!</definedName>
    <definedName name="T2_DiapProt">P1_T2_DiapProt,P2_T2_DiapProt</definedName>
    <definedName name="T2_LOAD">#REF!,#REF!</definedName>
    <definedName name="T2_PRT">#REF!,#REF!</definedName>
    <definedName name="T3_CP">#REF!</definedName>
    <definedName name="T3_LOAD">#REF!,#REF!</definedName>
    <definedName name="T3_PRT">#N/A</definedName>
    <definedName name="T4.3?Data">#REF!</definedName>
    <definedName name="T4.3?Table">#REF!</definedName>
    <definedName name="T4.3?Title">#REF!</definedName>
    <definedName name="T4_CP">#REF!</definedName>
    <definedName name="T4_LOAD">#REF!,#REF!</definedName>
    <definedName name="T4_PRT">#REF!,#REF!,#REF!,#REF!</definedName>
    <definedName name="T6_Protect">P1_T6_Protect,P2_T6_Protect</definedName>
    <definedName name="Table">#REF!</definedName>
    <definedName name="TARIFF_SETUP_METHOD_CODE">[15]TECHSHEET!$E$44</definedName>
    <definedName name="TEMPLATE_CLAIM">[15]TECHSHEET!$E$34</definedName>
    <definedName name="TEMPLATE_SPHERE">[15]TECHSHEET!$E$6</definedName>
    <definedName name="TTT">#REF!</definedName>
    <definedName name="TYPE_POSELEN">#REF!</definedName>
    <definedName name="VD">[20]TEHSHEET!$D$1:$D$10</definedName>
    <definedName name="VDOC">#REF!</definedName>
    <definedName name="version">[11]Инструкция!$B$3</definedName>
    <definedName name="VID_TOPL">[5]TEHSHEET!$H$1:$H$5</definedName>
    <definedName name="vprod">[9]Справочники!$E$15</definedName>
    <definedName name="wrn.Калькуляция._.себестоимости." hidden="1">{#N/A,#N/A,FALSE,"Себестоимсть-97"}</definedName>
    <definedName name="year_list">[11]TEHSHEET!$I$1:$I$15</definedName>
    <definedName name="YES_NO">[5]TEHSHEET!$B$1:$B$2</definedName>
    <definedName name="yyyjjjj" hidden="1">{#N/A,#N/A,FALSE,"Себестоимсть-97"}</definedName>
    <definedName name="Z_147934BB_90DB_4FFC_B4DE_4BB09E1D41E8_.wvu.PrintArea" localSheetId="0" hidden="1">'1.6.'!$A$1:$S$5</definedName>
    <definedName name="Z_147934BB_90DB_4FFC_B4DE_4BB09E1D41E8_.wvu.PrintTitles" localSheetId="0" hidden="1">'1.6.'!$4:$4</definedName>
    <definedName name="А">#N/A</definedName>
    <definedName name="БазовыйПериод">#REF!</definedName>
    <definedName name="в23ё" localSheetId="0">#N/A</definedName>
    <definedName name="в23ё">#N/A</definedName>
    <definedName name="вв" localSheetId="0">#N/A</definedName>
    <definedName name="вв">#N/A</definedName>
    <definedName name="видсс" hidden="1">{#N/A,#N/A,FALSE,"Себестоимсть-97"}</definedName>
    <definedName name="второй" localSheetId="0">#REF!</definedName>
    <definedName name="второй">#REF!</definedName>
    <definedName name="ГОДА">#REF!</definedName>
    <definedName name="_xlnm.Print_Titles" localSheetId="0">'1.6.'!$4:$5</definedName>
    <definedName name="й" localSheetId="0">#N/A</definedName>
    <definedName name="й">#N/A</definedName>
    <definedName name="йй" localSheetId="0">#N/A</definedName>
    <definedName name="йй">#N/A</definedName>
    <definedName name="КВАРТАЛЫ">#REF!</definedName>
    <definedName name="ке" localSheetId="0">#N/A</definedName>
    <definedName name="ке">#N/A</definedName>
    <definedName name="лимит" hidden="1">{#N/A,#N/A,FALSE,"Себестоимсть-97"}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ЕСЯЦ">#REF!</definedName>
    <definedName name="мониторинг">#N/A</definedName>
    <definedName name="МР">#REF!</definedName>
    <definedName name="мым" localSheetId="0">#N/A</definedName>
    <definedName name="мым">#N/A</definedName>
    <definedName name="НСРФ">[21]Регионы!$A$2:$A$89</definedName>
    <definedName name="_xlnm.Print_Area" localSheetId="0">'1.6.'!$A$1:$X$266</definedName>
    <definedName name="ОРГ">'[14]Баланс тепло (2)'!#REF!</definedName>
    <definedName name="ОРГАНИЗАЦИЯ">#REF!</definedName>
    <definedName name="первый" localSheetId="0">#REF!</definedName>
    <definedName name="первый">#REF!</definedName>
    <definedName name="ПЕРИОД">#REF!</definedName>
    <definedName name="ПериодРегулирования">#REF!</definedName>
    <definedName name="пнлнееен" hidden="1">{#N/A,#N/A,FALSE,"Себестоимсть-97"}</definedName>
    <definedName name="ПоследнийГод">#REF!</definedName>
    <definedName name="с" localSheetId="0">#N/A</definedName>
    <definedName name="с">#N/A</definedName>
    <definedName name="сс" localSheetId="0">#N/A</definedName>
    <definedName name="сс">#N/A</definedName>
    <definedName name="сссс" localSheetId="0">#N/A</definedName>
    <definedName name="сссс">#N/A</definedName>
    <definedName name="ссы" localSheetId="0">#N/A</definedName>
    <definedName name="ссы">#N/A</definedName>
    <definedName name="третий" localSheetId="0">#REF!</definedName>
    <definedName name="третий">#REF!</definedName>
    <definedName name="у" localSheetId="0">#N/A</definedName>
    <definedName name="у">#N/A</definedName>
    <definedName name="ц" localSheetId="0">#N/A</definedName>
    <definedName name="ц">#N/A</definedName>
    <definedName name="цу" localSheetId="0">#N/A</definedName>
    <definedName name="цу">#N/A</definedName>
    <definedName name="четвертый" localSheetId="0">#REF!</definedName>
    <definedName name="четвертый">#REF!</definedName>
    <definedName name="ЧИСЛО">#REF!</definedName>
    <definedName name="ыв" localSheetId="0">#N/A</definedName>
    <definedName name="ыв">#N/A</definedName>
    <definedName name="ыыы" hidden="1">{#N/A,#N/A,FALSE,"Себестоимсть-97"}</definedName>
    <definedName name="ыыыы" localSheetId="0">#N/A</definedName>
    <definedName name="ыыыы">#N/A</definedName>
  </definedNames>
  <calcPr calcId="125725"/>
</workbook>
</file>

<file path=xl/calcChain.xml><?xml version="1.0" encoding="utf-8"?>
<calcChain xmlns="http://schemas.openxmlformats.org/spreadsheetml/2006/main">
  <c r="C85" i="4"/>
  <c r="J85" s="1"/>
  <c r="P85" s="1"/>
  <c r="C86"/>
  <c r="J86"/>
  <c r="P86" s="1"/>
  <c r="C87"/>
  <c r="J87" s="1"/>
  <c r="P87" s="1"/>
  <c r="C88"/>
  <c r="J88" s="1"/>
  <c r="P88" s="1"/>
  <c r="C89"/>
  <c r="J89" s="1"/>
  <c r="P89" s="1"/>
  <c r="C90"/>
  <c r="J90"/>
  <c r="P90" s="1"/>
  <c r="C91"/>
  <c r="J91" s="1"/>
  <c r="P91" s="1"/>
  <c r="C92"/>
  <c r="J92" s="1"/>
  <c r="P92" s="1"/>
  <c r="C93"/>
  <c r="J93" s="1"/>
  <c r="P93" s="1"/>
  <c r="I94"/>
  <c r="C94" s="1"/>
  <c r="J94" s="1"/>
  <c r="P94" s="1"/>
  <c r="C95"/>
  <c r="J95"/>
  <c r="P95" s="1"/>
  <c r="C97"/>
  <c r="J97" s="1"/>
  <c r="P97" s="1"/>
  <c r="C98"/>
  <c r="J98"/>
  <c r="P98" s="1"/>
  <c r="C99"/>
  <c r="J99" s="1"/>
  <c r="P99" s="1"/>
  <c r="C100"/>
  <c r="J100"/>
  <c r="P100" s="1"/>
  <c r="C101"/>
  <c r="J101" s="1"/>
  <c r="P101" s="1"/>
  <c r="C102"/>
  <c r="J102"/>
  <c r="P102" s="1"/>
  <c r="C103"/>
  <c r="J103" s="1"/>
  <c r="P103" s="1"/>
  <c r="C104"/>
  <c r="J104"/>
  <c r="P104" s="1"/>
  <c r="C105"/>
  <c r="J105" s="1"/>
  <c r="P105" s="1"/>
  <c r="I106"/>
  <c r="C106" s="1"/>
  <c r="J106" s="1"/>
  <c r="P106" s="1"/>
  <c r="C107"/>
  <c r="J107"/>
  <c r="P107" s="1"/>
  <c r="I111"/>
  <c r="C111" s="1"/>
  <c r="J111" s="1"/>
  <c r="P111" s="1"/>
  <c r="C112"/>
  <c r="J112" s="1"/>
  <c r="P112" s="1"/>
  <c r="C113"/>
  <c r="J113"/>
  <c r="P113" s="1"/>
  <c r="C114"/>
  <c r="J114" s="1"/>
  <c r="P114" s="1"/>
  <c r="C115"/>
  <c r="J115" s="1"/>
  <c r="P115" s="1"/>
  <c r="C116"/>
  <c r="J116" s="1"/>
  <c r="P116" s="1"/>
  <c r="C117"/>
  <c r="J117"/>
  <c r="P117" s="1"/>
  <c r="I118"/>
  <c r="C118" s="1"/>
  <c r="J118" s="1"/>
  <c r="P118" s="1"/>
  <c r="C119"/>
  <c r="I119"/>
  <c r="J119"/>
  <c r="P119" s="1"/>
  <c r="I121"/>
  <c r="C121" s="1"/>
  <c r="J121" s="1"/>
  <c r="P121" s="1"/>
  <c r="C124"/>
  <c r="J124" s="1"/>
  <c r="P124" s="1"/>
  <c r="C125"/>
  <c r="J125"/>
  <c r="P125" s="1"/>
  <c r="C126"/>
  <c r="J126" s="1"/>
  <c r="P126" s="1"/>
  <c r="C127"/>
  <c r="J127" s="1"/>
  <c r="P127" s="1"/>
  <c r="C128"/>
  <c r="J128" s="1"/>
  <c r="P128" s="1"/>
  <c r="C129"/>
  <c r="J129"/>
  <c r="P129" s="1"/>
  <c r="C130"/>
  <c r="J130" s="1"/>
  <c r="P130" s="1"/>
  <c r="C131"/>
  <c r="J131" s="1"/>
  <c r="P131" s="1"/>
  <c r="C132"/>
  <c r="J132" s="1"/>
  <c r="P132" s="1"/>
  <c r="I133"/>
  <c r="C134"/>
  <c r="J134" s="1"/>
  <c r="P134" s="1"/>
  <c r="C137"/>
  <c r="J137" s="1"/>
  <c r="P137" s="1"/>
  <c r="C138"/>
  <c r="J138"/>
  <c r="P138" s="1"/>
  <c r="C139"/>
  <c r="J139" s="1"/>
  <c r="P139" s="1"/>
  <c r="C140"/>
  <c r="J140" s="1"/>
  <c r="P140" s="1"/>
  <c r="C141"/>
  <c r="J141" s="1"/>
  <c r="P141" s="1"/>
  <c r="C142"/>
  <c r="J142"/>
  <c r="P142" s="1"/>
  <c r="C143"/>
  <c r="J143" s="1"/>
  <c r="P143" s="1"/>
  <c r="C144"/>
  <c r="J144" s="1"/>
  <c r="P144" s="1"/>
  <c r="C145"/>
  <c r="J145" s="1"/>
  <c r="P145" s="1"/>
  <c r="I146"/>
  <c r="C146" s="1"/>
  <c r="J146" s="1"/>
  <c r="P146" s="1"/>
  <c r="C147"/>
  <c r="J147" s="1"/>
  <c r="P147" s="1"/>
  <c r="J151"/>
  <c r="P151" s="1"/>
  <c r="J152"/>
  <c r="P152" s="1"/>
  <c r="J153"/>
  <c r="P153" s="1"/>
  <c r="J154"/>
  <c r="P154" s="1"/>
  <c r="J155"/>
  <c r="P155" s="1"/>
  <c r="J156"/>
  <c r="P156" s="1"/>
  <c r="Q157"/>
  <c r="Q158" s="1"/>
  <c r="Q159" s="1"/>
  <c r="Q163" s="1"/>
  <c r="Q170" s="1"/>
  <c r="Q171" s="1"/>
  <c r="Q172" s="1"/>
  <c r="I163"/>
  <c r="I150" s="1"/>
  <c r="J164"/>
  <c r="P164" s="1"/>
  <c r="J165"/>
  <c r="P165" s="1"/>
  <c r="J166"/>
  <c r="P166" s="1"/>
  <c r="J167"/>
  <c r="P167" s="1"/>
  <c r="J168"/>
  <c r="P168" s="1"/>
  <c r="J169"/>
  <c r="P169" s="1"/>
  <c r="I171"/>
  <c r="C171" s="1"/>
  <c r="J171" s="1"/>
  <c r="P171" s="1"/>
  <c r="C172"/>
  <c r="I172"/>
  <c r="I170" s="1"/>
  <c r="I173"/>
  <c r="C173" s="1"/>
  <c r="J173" s="1"/>
  <c r="P173" s="1"/>
  <c r="Q173"/>
  <c r="C176"/>
  <c r="I176"/>
  <c r="Q177"/>
  <c r="J177" s="1"/>
  <c r="P177" s="1"/>
  <c r="Q178"/>
  <c r="J178" s="1"/>
  <c r="P178" s="1"/>
  <c r="Q179"/>
  <c r="J179" s="1"/>
  <c r="P179" s="1"/>
  <c r="Q180"/>
  <c r="J180" s="1"/>
  <c r="P180" s="1"/>
  <c r="Q181"/>
  <c r="J181" s="1"/>
  <c r="P181" s="1"/>
  <c r="Q182"/>
  <c r="J182" s="1"/>
  <c r="P182" s="1"/>
  <c r="I184"/>
  <c r="C184" s="1"/>
  <c r="I185"/>
  <c r="C185" s="1"/>
  <c r="C189"/>
  <c r="I189"/>
  <c r="J189"/>
  <c r="P189" s="1"/>
  <c r="J190"/>
  <c r="P190" s="1"/>
  <c r="J191"/>
  <c r="P191" s="1"/>
  <c r="J192"/>
  <c r="P192" s="1"/>
  <c r="J193"/>
  <c r="P193" s="1"/>
  <c r="J194"/>
  <c r="P194" s="1"/>
  <c r="J195"/>
  <c r="P195" s="1"/>
  <c r="Q196"/>
  <c r="Q197" s="1"/>
  <c r="Q198" s="1"/>
  <c r="Q202" s="1"/>
  <c r="I197"/>
  <c r="C197" s="1"/>
  <c r="J197" s="1"/>
  <c r="P197" s="1"/>
  <c r="I199"/>
  <c r="C199" s="1"/>
  <c r="J199" s="1"/>
  <c r="P199" s="1"/>
  <c r="C202"/>
  <c r="J203"/>
  <c r="P203"/>
  <c r="J204"/>
  <c r="P204"/>
  <c r="J205"/>
  <c r="P205"/>
  <c r="J206"/>
  <c r="P206"/>
  <c r="J207"/>
  <c r="P207"/>
  <c r="J208"/>
  <c r="P208"/>
  <c r="I209"/>
  <c r="C210"/>
  <c r="C211"/>
  <c r="C212"/>
  <c r="J212" s="1"/>
  <c r="P212" s="1"/>
  <c r="Q212"/>
  <c r="C215"/>
  <c r="Q216"/>
  <c r="J216" s="1"/>
  <c r="P216" s="1"/>
  <c r="Q217"/>
  <c r="J217" s="1"/>
  <c r="P217" s="1"/>
  <c r="Q218"/>
  <c r="J218" s="1"/>
  <c r="P218" s="1"/>
  <c r="Q219"/>
  <c r="J219" s="1"/>
  <c r="P219" s="1"/>
  <c r="Q220"/>
  <c r="J220" s="1"/>
  <c r="P220" s="1"/>
  <c r="Q221"/>
  <c r="J221" s="1"/>
  <c r="P221" s="1"/>
  <c r="I222"/>
  <c r="C222" s="1"/>
  <c r="C223"/>
  <c r="C224"/>
  <c r="C225"/>
  <c r="I264"/>
  <c r="C264" s="1"/>
  <c r="I263"/>
  <c r="C263" s="1"/>
  <c r="I262"/>
  <c r="C262" s="1"/>
  <c r="Q260"/>
  <c r="J260" s="1"/>
  <c r="P260" s="1"/>
  <c r="Q259"/>
  <c r="J259"/>
  <c r="P259" s="1"/>
  <c r="Q258"/>
  <c r="J258" s="1"/>
  <c r="P258" s="1"/>
  <c r="Q257"/>
  <c r="J257" s="1"/>
  <c r="P257" s="1"/>
  <c r="Q256"/>
  <c r="J256" s="1"/>
  <c r="P256" s="1"/>
  <c r="Q255"/>
  <c r="J255"/>
  <c r="P255" s="1"/>
  <c r="I254"/>
  <c r="I261" s="1"/>
  <c r="C261" s="1"/>
  <c r="Q251"/>
  <c r="I251"/>
  <c r="C251" s="1"/>
  <c r="I250"/>
  <c r="C250" s="1"/>
  <c r="I249"/>
  <c r="C249" s="1"/>
  <c r="J247"/>
  <c r="P247" s="1"/>
  <c r="J246"/>
  <c r="P246" s="1"/>
  <c r="J245"/>
  <c r="P245" s="1"/>
  <c r="J244"/>
  <c r="P244" s="1"/>
  <c r="J243"/>
  <c r="P243" s="1"/>
  <c r="J242"/>
  <c r="P242" s="1"/>
  <c r="I241"/>
  <c r="I236"/>
  <c r="C236" s="1"/>
  <c r="Q235"/>
  <c r="Q236" s="1"/>
  <c r="Q237" s="1"/>
  <c r="Q241" s="1"/>
  <c r="Q248" s="1"/>
  <c r="Q249" s="1"/>
  <c r="Q250" s="1"/>
  <c r="Q254" s="1"/>
  <c r="Q261" s="1"/>
  <c r="Q262" s="1"/>
  <c r="Q263" s="1"/>
  <c r="J234"/>
  <c r="P234" s="1"/>
  <c r="J233"/>
  <c r="P233" s="1"/>
  <c r="J232"/>
  <c r="P232" s="1"/>
  <c r="J231"/>
  <c r="P231" s="1"/>
  <c r="J230"/>
  <c r="P230" s="1"/>
  <c r="J229"/>
  <c r="P229" s="1"/>
  <c r="I228"/>
  <c r="C228" s="1"/>
  <c r="J228" s="1"/>
  <c r="P228" s="1"/>
  <c r="I238"/>
  <c r="C238" s="1"/>
  <c r="J238" s="1"/>
  <c r="P238" s="1"/>
  <c r="C82"/>
  <c r="J82" s="1"/>
  <c r="P82" s="1"/>
  <c r="I81"/>
  <c r="C81" s="1"/>
  <c r="J81" s="1"/>
  <c r="P81" s="1"/>
  <c r="C80"/>
  <c r="J80" s="1"/>
  <c r="P80" s="1"/>
  <c r="C79"/>
  <c r="J79" s="1"/>
  <c r="P79" s="1"/>
  <c r="C78"/>
  <c r="J78" s="1"/>
  <c r="P78" s="1"/>
  <c r="J77"/>
  <c r="P77" s="1"/>
  <c r="C77"/>
  <c r="C76"/>
  <c r="J76" s="1"/>
  <c r="P76" s="1"/>
  <c r="C75"/>
  <c r="J75" s="1"/>
  <c r="P75" s="1"/>
  <c r="C74"/>
  <c r="J74" s="1"/>
  <c r="P74" s="1"/>
  <c r="C73"/>
  <c r="J73" s="1"/>
  <c r="P73" s="1"/>
  <c r="C72"/>
  <c r="J72" s="1"/>
  <c r="P72" s="1"/>
  <c r="I56"/>
  <c r="C56" s="1"/>
  <c r="C44"/>
  <c r="J44" s="1"/>
  <c r="P44" s="1"/>
  <c r="I43"/>
  <c r="C43" s="1"/>
  <c r="J43" s="1"/>
  <c r="P43" s="1"/>
  <c r="J42"/>
  <c r="P42" s="1"/>
  <c r="J41"/>
  <c r="P41" s="1"/>
  <c r="C40"/>
  <c r="J40" s="1"/>
  <c r="P40" s="1"/>
  <c r="C39"/>
  <c r="J39" s="1"/>
  <c r="P39" s="1"/>
  <c r="C38"/>
  <c r="J38" s="1"/>
  <c r="P38" s="1"/>
  <c r="C37"/>
  <c r="J37" s="1"/>
  <c r="P37" s="1"/>
  <c r="C36"/>
  <c r="J36" s="1"/>
  <c r="P36" s="1"/>
  <c r="C35"/>
  <c r="J35" s="1"/>
  <c r="P35" s="1"/>
  <c r="J34"/>
  <c r="P34" s="1"/>
  <c r="C31"/>
  <c r="J31" s="1"/>
  <c r="P31" s="1"/>
  <c r="I30"/>
  <c r="C30" s="1"/>
  <c r="J30" s="1"/>
  <c r="P30" s="1"/>
  <c r="J29"/>
  <c r="P29" s="1"/>
  <c r="J28"/>
  <c r="P28" s="1"/>
  <c r="C27"/>
  <c r="J27" s="1"/>
  <c r="P27" s="1"/>
  <c r="C26"/>
  <c r="J26" s="1"/>
  <c r="P26" s="1"/>
  <c r="C25"/>
  <c r="J25" s="1"/>
  <c r="P25" s="1"/>
  <c r="C24"/>
  <c r="J24" s="1"/>
  <c r="P24" s="1"/>
  <c r="C23"/>
  <c r="J23" s="1"/>
  <c r="P23" s="1"/>
  <c r="C22"/>
  <c r="J22" s="1"/>
  <c r="P22" s="1"/>
  <c r="J21"/>
  <c r="P21" s="1"/>
  <c r="Q18"/>
  <c r="C18"/>
  <c r="Q17"/>
  <c r="Q16"/>
  <c r="J16" s="1"/>
  <c r="P16" s="1"/>
  <c r="C16"/>
  <c r="Q15"/>
  <c r="I15"/>
  <c r="I17" s="1"/>
  <c r="C17" s="1"/>
  <c r="J17" s="1"/>
  <c r="P17" s="1"/>
  <c r="C15"/>
  <c r="J15" s="1"/>
  <c r="P15" s="1"/>
  <c r="Q14"/>
  <c r="C14"/>
  <c r="J14" s="1"/>
  <c r="P14" s="1"/>
  <c r="Q13"/>
  <c r="C13"/>
  <c r="J13" s="1"/>
  <c r="P13" s="1"/>
  <c r="Q12"/>
  <c r="C12"/>
  <c r="J12" s="1"/>
  <c r="P12" s="1"/>
  <c r="Q11"/>
  <c r="C11"/>
  <c r="J11" s="1"/>
  <c r="P11" s="1"/>
  <c r="Q10"/>
  <c r="C10"/>
  <c r="J10" s="1"/>
  <c r="P10" s="1"/>
  <c r="Q9"/>
  <c r="C9"/>
  <c r="J9" s="1"/>
  <c r="P9" s="1"/>
  <c r="Q8"/>
  <c r="C8"/>
  <c r="J8" s="1"/>
  <c r="P8" s="1"/>
  <c r="A3"/>
  <c r="I196" l="1"/>
  <c r="I120"/>
  <c r="C120" s="1"/>
  <c r="J120" s="1"/>
  <c r="P120" s="1"/>
  <c r="I198"/>
  <c r="C198" s="1"/>
  <c r="J198" s="1"/>
  <c r="P198" s="1"/>
  <c r="C196"/>
  <c r="J196" s="1"/>
  <c r="P196" s="1"/>
  <c r="Q209"/>
  <c r="Q210" s="1"/>
  <c r="Q211" s="1"/>
  <c r="Q215" s="1"/>
  <c r="Q222" s="1"/>
  <c r="J202"/>
  <c r="P202" s="1"/>
  <c r="C150"/>
  <c r="J150" s="1"/>
  <c r="P150" s="1"/>
  <c r="J211"/>
  <c r="P211" s="1"/>
  <c r="C170"/>
  <c r="J170" s="1"/>
  <c r="P170" s="1"/>
  <c r="J172"/>
  <c r="P172" s="1"/>
  <c r="Q176"/>
  <c r="J215"/>
  <c r="P215" s="1"/>
  <c r="J210"/>
  <c r="P210" s="1"/>
  <c r="I183"/>
  <c r="C183" s="1"/>
  <c r="I160"/>
  <c r="C160" s="1"/>
  <c r="J160" s="1"/>
  <c r="P160" s="1"/>
  <c r="I158"/>
  <c r="C158" s="1"/>
  <c r="J158" s="1"/>
  <c r="P158" s="1"/>
  <c r="J236"/>
  <c r="P236" s="1"/>
  <c r="J251"/>
  <c r="P251" s="1"/>
  <c r="C209"/>
  <c r="J209" s="1"/>
  <c r="P209" s="1"/>
  <c r="C163"/>
  <c r="J163" s="1"/>
  <c r="P163" s="1"/>
  <c r="C133"/>
  <c r="J133" s="1"/>
  <c r="P133" s="1"/>
  <c r="J249"/>
  <c r="P249" s="1"/>
  <c r="J250"/>
  <c r="P250" s="1"/>
  <c r="J18"/>
  <c r="P18" s="1"/>
  <c r="I248"/>
  <c r="J261"/>
  <c r="P261" s="1"/>
  <c r="J262"/>
  <c r="P262" s="1"/>
  <c r="J263"/>
  <c r="P263" s="1"/>
  <c r="C248"/>
  <c r="J248" s="1"/>
  <c r="P248" s="1"/>
  <c r="I235"/>
  <c r="C235" s="1"/>
  <c r="J235" s="1"/>
  <c r="P235" s="1"/>
  <c r="C241"/>
  <c r="J241" s="1"/>
  <c r="P241" s="1"/>
  <c r="C254"/>
  <c r="J254" s="1"/>
  <c r="P254" s="1"/>
  <c r="J222" l="1"/>
  <c r="P222" s="1"/>
  <c r="Q223"/>
  <c r="I157"/>
  <c r="Q183"/>
  <c r="Q184" s="1"/>
  <c r="J176"/>
  <c r="P176" s="1"/>
  <c r="I237"/>
  <c r="C237" s="1"/>
  <c r="Q185" l="1"/>
  <c r="J185" s="1"/>
  <c r="P185" s="1"/>
  <c r="J184"/>
  <c r="P184" s="1"/>
  <c r="J183"/>
  <c r="P183" s="1"/>
  <c r="C157"/>
  <c r="J157" s="1"/>
  <c r="P157" s="1"/>
  <c r="I159"/>
  <c r="C159" s="1"/>
  <c r="J159" s="1"/>
  <c r="P159" s="1"/>
  <c r="J223"/>
  <c r="P223" s="1"/>
  <c r="Q224"/>
  <c r="J224" s="1"/>
  <c r="P224" s="1"/>
  <c r="J237"/>
  <c r="P237" l="1"/>
</calcChain>
</file>

<file path=xl/sharedStrings.xml><?xml version="1.0" encoding="utf-8"?>
<sst xmlns="http://schemas.openxmlformats.org/spreadsheetml/2006/main" count="450" uniqueCount="57">
  <si>
    <t>Таблица П1.6.</t>
  </si>
  <si>
    <t>Структура полезного отпуска электрической энергии (мощности) по группам потребителей ЭСО</t>
  </si>
  <si>
    <t>№ п/п</t>
  </si>
  <si>
    <t>Потребители</t>
  </si>
  <si>
    <t>Объём полезного отпуска эл/энергии, млн кВтч</t>
  </si>
  <si>
    <t>Заявленная (расчётная) мощность, тыс. кВт</t>
  </si>
  <si>
    <t>Число часов использования расчётной мощности</t>
  </si>
  <si>
    <t>Доля потребления на разных диапазонах напряжений, %</t>
  </si>
  <si>
    <t>Всего</t>
  </si>
  <si>
    <t>ГН</t>
  </si>
  <si>
    <t>ВН</t>
  </si>
  <si>
    <t>СН</t>
  </si>
  <si>
    <t>СН 1</t>
  </si>
  <si>
    <t>СН 2</t>
  </si>
  <si>
    <t>НН</t>
  </si>
  <si>
    <t>Период регулирования 2011 год</t>
  </si>
  <si>
    <t>Базовые потребители</t>
  </si>
  <si>
    <t>Население, ИТОГО</t>
  </si>
  <si>
    <t>2.1.</t>
  </si>
  <si>
    <t>Население, ВСЕГО</t>
  </si>
  <si>
    <t>2.1.1.</t>
  </si>
  <si>
    <t xml:space="preserve">        население сельское</t>
  </si>
  <si>
    <t>2.1.2.</t>
  </si>
  <si>
    <t xml:space="preserve">        население городское</t>
  </si>
  <si>
    <t>2.2.</t>
  </si>
  <si>
    <t>Населённые пункты, ВСЕГО</t>
  </si>
  <si>
    <t>2.2.1.</t>
  </si>
  <si>
    <t>сельские населённые пункты</t>
  </si>
  <si>
    <t>2.2.2.</t>
  </si>
  <si>
    <t xml:space="preserve"> городские населённые пункты</t>
  </si>
  <si>
    <t>Прочие потребители, ВСЕГО</t>
  </si>
  <si>
    <t>3.1.</t>
  </si>
  <si>
    <t>в т.ч. Бюджетные потребители</t>
  </si>
  <si>
    <t>ИТОГО ПОТРЕБИТЕЛИ</t>
  </si>
  <si>
    <t>4.1.</t>
  </si>
  <si>
    <t>в т.ч. Прочие</t>
  </si>
  <si>
    <t>Утверждено на 2013 г.</t>
  </si>
  <si>
    <t>Факт 2013 год</t>
  </si>
  <si>
    <t>Утверждено на 2014 год</t>
  </si>
  <si>
    <t>Факт 2014 год</t>
  </si>
  <si>
    <t>Утверждено на  2015 г.</t>
  </si>
  <si>
    <t>Факт  2015 г.</t>
  </si>
  <si>
    <t>Период регулирования 2016 г.</t>
  </si>
  <si>
    <t>Период регулирования 1 полугодие 2016 г.</t>
  </si>
  <si>
    <t>Период регулирования 2 полугодие 2016 г.</t>
  </si>
  <si>
    <t>Утверждено РСТ и Ц КК на 2016 год</t>
  </si>
  <si>
    <t>Утверждено РСТ и Ц КК на 1 п/г 2016 года</t>
  </si>
  <si>
    <t>Утверждено РСТ и Ц КК на 2 п/г 2016 года</t>
  </si>
  <si>
    <t>Период  регулирования на 2017 год</t>
  </si>
  <si>
    <t>Период  регулирования на 1 п/г 2017 года</t>
  </si>
  <si>
    <t>Период  регулирования на 2 п/г 2017 года</t>
  </si>
  <si>
    <t>Утверждено РСТ   на 2017 год</t>
  </si>
  <si>
    <t>Утверждено РСТ на 1 п/г 2017 года</t>
  </si>
  <si>
    <t>Утверждено РСТ на 2 п/г 2017 года</t>
  </si>
  <si>
    <t>Эксперт РСТ Камчатского края</t>
  </si>
  <si>
    <t xml:space="preserve">    </t>
  </si>
  <si>
    <t>Н.В. Филатова</t>
  </si>
</sst>
</file>

<file path=xl/styles.xml><?xml version="1.0" encoding="utf-8"?>
<styleSheet xmlns="http://schemas.openxmlformats.org/spreadsheetml/2006/main">
  <numFmts count="52">
    <numFmt numFmtId="7" formatCode="#,##0.00&quot;р.&quot;;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"/>
    <numFmt numFmtId="165" formatCode="#,##0.000"/>
    <numFmt numFmtId="166" formatCode="0.0"/>
    <numFmt numFmtId="167" formatCode="0.0000"/>
    <numFmt numFmtId="168" formatCode="0.000000"/>
    <numFmt numFmtId="169" formatCode="_-* #,##0.00[$€-1]_-;\-* #,##0.00[$€-1]_-;_-* &quot;-&quot;??[$€-1]_-"/>
    <numFmt numFmtId="170" formatCode="0.0%"/>
    <numFmt numFmtId="171" formatCode="0.0%_);\(0.0%\)"/>
    <numFmt numFmtId="172" formatCode="#,##0_);[Red]\(#,##0\)"/>
    <numFmt numFmtId="173" formatCode="#,##0;\(#,##0\)"/>
    <numFmt numFmtId="174" formatCode="_-* #,##0.00\ _$_-;\-* #,##0.00\ _$_-;_-* &quot;-&quot;??\ _$_-;_-@_-"/>
    <numFmt numFmtId="175" formatCode="#\."/>
    <numFmt numFmtId="176" formatCode="#.##0\.00"/>
    <numFmt numFmtId="177" formatCode="#\.00"/>
    <numFmt numFmtId="178" formatCode="\$#\.00"/>
    <numFmt numFmtId="179" formatCode="General_)"/>
    <numFmt numFmtId="180" formatCode="_-* #,##0&quot;đ.&quot;_-;\-* #,##0&quot;đ.&quot;_-;_-* &quot;-&quot;&quot;đ.&quot;_-;_-@_-"/>
    <numFmt numFmtId="181" formatCode="_-* #,##0.00&quot;đ.&quot;_-;\-* #,##0.00&quot;đ.&quot;_-;_-* &quot;-&quot;??&quot;đ.&quot;_-;_-@_-"/>
    <numFmt numFmtId="182" formatCode="&quot;$&quot;#,##0_);[Red]\(&quot;$&quot;#,##0\)"/>
    <numFmt numFmtId="183" formatCode="#,##0.000[$р.-419];\-#,##0.000[$р.-419]"/>
    <numFmt numFmtId="184" formatCode="_-* #,##0.0\ _$_-;\-* #,##0.0\ _$_-;_-* &quot;-&quot;??\ _$_-;_-@_-"/>
    <numFmt numFmtId="185" formatCode="#,##0.0_);\(#,##0.0\)"/>
    <numFmt numFmtId="186" formatCode="#,##0_ ;[Red]\-#,##0\ "/>
    <numFmt numFmtId="187" formatCode="#,##0_);[Blue]\(#,##0\)"/>
    <numFmt numFmtId="188" formatCode="_-* #,##0_-;\-* #,##0_-;_-* &quot;-&quot;_-;_-@_-"/>
    <numFmt numFmtId="189" formatCode="_-* #,##0.00_-;\-* #,##0.00_-;_-* &quot;-&quot;??_-;_-@_-"/>
    <numFmt numFmtId="190" formatCode="#,##0__\ \ \ \ "/>
    <numFmt numFmtId="191" formatCode="_-&quot;£&quot;* #,##0_-;\-&quot;£&quot;* #,##0_-;_-&quot;£&quot;* &quot;-&quot;_-;_-@_-"/>
    <numFmt numFmtId="192" formatCode="_-&quot;£&quot;* #,##0.00_-;\-&quot;£&quot;* #,##0.00_-;_-&quot;£&quot;* &quot;-&quot;??_-;_-@_-"/>
    <numFmt numFmtId="193" formatCode="#,##0.00&quot;т.р.&quot;;\-#,##0.00&quot;т.р.&quot;"/>
    <numFmt numFmtId="194" formatCode="#,##0.0;[Red]#,##0.0"/>
    <numFmt numFmtId="195" formatCode="_-* #,##0_đ_._-;\-* #,##0_đ_._-;_-* &quot;-&quot;_đ_._-;_-@_-"/>
    <numFmt numFmtId="196" formatCode="_-* #,##0.00_đ_._-;\-* #,##0.00_đ_._-;_-* &quot;-&quot;??_đ_._-;_-@_-"/>
    <numFmt numFmtId="197" formatCode="\(#,##0.0\)"/>
    <numFmt numFmtId="198" formatCode="#,##0\ &quot;?.&quot;;\-#,##0\ &quot;?.&quot;"/>
    <numFmt numFmtId="199" formatCode="#,##0______;;&quot;------------      &quot;"/>
    <numFmt numFmtId="200" formatCode="#,##0.00&quot; &quot;[$руб.-419];[Red]&quot;-&quot;#,##0.00&quot; &quot;[$руб.-419]"/>
    <numFmt numFmtId="201" formatCode="#,##0.000_ ;\-#,##0.000\ "/>
    <numFmt numFmtId="202" formatCode="#,##0.00_ ;[Red]\-#,##0.00\ "/>
    <numFmt numFmtId="203" formatCode="_-* #,##0\ _р_._-;\-* #,##0\ _р_._-;_-* &quot;-&quot;\ _р_._-;_-@_-"/>
    <numFmt numFmtId="204" formatCode="_-* #,##0.00\ _р_._-;\-* #,##0.00\ _р_._-;_-* &quot;-&quot;??\ _р_._-;_-@_-"/>
    <numFmt numFmtId="205" formatCode="_(* #,##0_);_(* \(#,##0\);_(* &quot;-&quot;_);_(@_)"/>
    <numFmt numFmtId="206" formatCode="_-* #,##0_р_._-;\-* #,##0_р_._-;_-* &quot;-&quot;??_р_._-;_-@_-"/>
    <numFmt numFmtId="207" formatCode="_(* #,##0.00_);_(* \(#,##0.00\);_(* &quot;-&quot;??_);_(@_)"/>
    <numFmt numFmtId="208" formatCode="#,##0.0"/>
    <numFmt numFmtId="209" formatCode="_-* #,##0\ _$_-;\-* #,##0\ _$_-;_-* &quot;-&quot;\ _$_-;_-@_-"/>
    <numFmt numFmtId="210" formatCode="#,##0.00_ ;\-#,##0.00\ "/>
    <numFmt numFmtId="211" formatCode="%#\.00"/>
  </numFmts>
  <fonts count="14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 CYR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 Cyr"/>
    </font>
    <font>
      <b/>
      <sz val="11"/>
      <name val="Times New Roman Cyr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.5"/>
      <name val="Times New Roman"/>
      <family val="1"/>
      <charset val="204"/>
    </font>
    <font>
      <sz val="12"/>
      <name val="Times New Roman Cyr"/>
      <family val="1"/>
      <charset val="204"/>
    </font>
    <font>
      <i/>
      <sz val="11.5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name val="Arial Cyr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sz val="10"/>
      <name val="Tahoma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u/>
      <sz val="11"/>
      <color rgb="FF0000FF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i/>
      <sz val="16"/>
      <color rgb="FF0000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b/>
      <i/>
      <u/>
      <sz val="11"/>
      <color rgb="FF000000"/>
      <name val="Calibri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0"/>
      <color indexed="8"/>
      <name val="Arial Cyr"/>
      <family val="2"/>
      <charset val="204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sz val="11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u/>
      <sz val="11"/>
      <color indexed="12"/>
      <name val="Calibri"/>
      <family val="2"/>
      <charset val="204"/>
    </font>
    <font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Arial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sz val="11"/>
      <color indexed="8"/>
      <name val="Calibri"/>
      <family val="2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7"/>
        <bgColor indexed="64"/>
      </patternFill>
    </fill>
    <fill>
      <patternFill patternType="solid">
        <fgColor indexed="22"/>
      </patternFill>
    </fill>
    <fill>
      <patternFill patternType="solid">
        <fgColor indexed="3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033">
    <xf numFmtId="0" fontId="0" fillId="0" borderId="0"/>
    <xf numFmtId="0" fontId="2" fillId="0" borderId="0"/>
    <xf numFmtId="0" fontId="7" fillId="0" borderId="0"/>
    <xf numFmtId="0" fontId="10" fillId="0" borderId="0"/>
    <xf numFmtId="0" fontId="10" fillId="0" borderId="0"/>
    <xf numFmtId="0" fontId="7" fillId="0" borderId="0"/>
    <xf numFmtId="0" fontId="21" fillId="0" borderId="0"/>
    <xf numFmtId="169" fontId="21" fillId="0" borderId="0"/>
    <xf numFmtId="0" fontId="22" fillId="0" borderId="0"/>
    <xf numFmtId="0" fontId="23" fillId="0" borderId="0"/>
    <xf numFmtId="170" fontId="24" fillId="0" borderId="0">
      <alignment vertical="top"/>
    </xf>
    <xf numFmtId="170" fontId="25" fillId="0" borderId="0">
      <alignment vertical="top"/>
    </xf>
    <xf numFmtId="171" fontId="25" fillId="6" borderId="0">
      <alignment vertical="top"/>
    </xf>
    <xf numFmtId="170" fontId="25" fillId="7" borderId="0">
      <alignment vertical="top"/>
    </xf>
    <xf numFmtId="40" fontId="26" fillId="0" borderId="0" applyFont="0" applyFill="0" applyBorder="0" applyAlignment="0" applyProtection="0"/>
    <xf numFmtId="0" fontId="27" fillId="0" borderId="0"/>
    <xf numFmtId="0" fontId="22" fillId="0" borderId="0"/>
    <xf numFmtId="172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172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173" fontId="23" fillId="8" borderId="22">
      <alignment wrapText="1"/>
      <protection locked="0"/>
    </xf>
    <xf numFmtId="0" fontId="21" fillId="0" borderId="0"/>
    <xf numFmtId="0" fontId="22" fillId="0" borderId="0"/>
    <xf numFmtId="169" fontId="22" fillId="0" borderId="0"/>
    <xf numFmtId="0" fontId="22" fillId="0" borderId="0"/>
    <xf numFmtId="169" fontId="22" fillId="0" borderId="0"/>
    <xf numFmtId="0" fontId="22" fillId="0" borderId="0"/>
    <xf numFmtId="169" fontId="22" fillId="0" borderId="0"/>
    <xf numFmtId="0" fontId="22" fillId="0" borderId="0"/>
    <xf numFmtId="169" fontId="22" fillId="0" borderId="0"/>
    <xf numFmtId="0" fontId="28" fillId="0" borderId="0"/>
    <xf numFmtId="0" fontId="21" fillId="0" borderId="0"/>
    <xf numFmtId="169" fontId="21" fillId="0" borderId="0"/>
    <xf numFmtId="0" fontId="21" fillId="0" borderId="0"/>
    <xf numFmtId="172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0" fontId="21" fillId="0" borderId="0"/>
    <xf numFmtId="169" fontId="21" fillId="0" borderId="0"/>
    <xf numFmtId="0" fontId="21" fillId="0" borderId="0"/>
    <xf numFmtId="169" fontId="21" fillId="0" borderId="0"/>
    <xf numFmtId="0" fontId="22" fillId="0" borderId="0"/>
    <xf numFmtId="169" fontId="22" fillId="0" borderId="0"/>
    <xf numFmtId="0" fontId="22" fillId="0" borderId="0"/>
    <xf numFmtId="169" fontId="22" fillId="0" borderId="0"/>
    <xf numFmtId="172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0" fontId="22" fillId="0" borderId="0"/>
    <xf numFmtId="169" fontId="22" fillId="0" borderId="0"/>
    <xf numFmtId="0" fontId="22" fillId="0" borderId="0"/>
    <xf numFmtId="0" fontId="22" fillId="0" borderId="0"/>
    <xf numFmtId="169" fontId="22" fillId="0" borderId="0"/>
    <xf numFmtId="0" fontId="22" fillId="0" borderId="0"/>
    <xf numFmtId="169" fontId="22" fillId="0" borderId="0"/>
    <xf numFmtId="172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172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0" fontId="22" fillId="0" borderId="0"/>
    <xf numFmtId="169" fontId="22" fillId="0" borderId="0"/>
    <xf numFmtId="0" fontId="22" fillId="0" borderId="0"/>
    <xf numFmtId="0" fontId="21" fillId="0" borderId="0"/>
    <xf numFmtId="169" fontId="21" fillId="0" borderId="0"/>
    <xf numFmtId="0" fontId="21" fillId="0" borderId="0"/>
    <xf numFmtId="169" fontId="21" fillId="0" borderId="0"/>
    <xf numFmtId="0" fontId="22" fillId="0" borderId="0"/>
    <xf numFmtId="169" fontId="22" fillId="0" borderId="0"/>
    <xf numFmtId="0" fontId="21" fillId="0" borderId="0"/>
    <xf numFmtId="169" fontId="21" fillId="0" borderId="0"/>
    <xf numFmtId="0" fontId="21" fillId="0" borderId="0"/>
    <xf numFmtId="169" fontId="21" fillId="0" borderId="0"/>
    <xf numFmtId="0" fontId="7" fillId="0" borderId="0"/>
    <xf numFmtId="0" fontId="22" fillId="0" borderId="0"/>
    <xf numFmtId="169" fontId="22" fillId="0" borderId="0"/>
    <xf numFmtId="174" fontId="7" fillId="0" borderId="0" applyFont="0" applyFill="0" applyBorder="0" applyAlignment="0" applyProtection="0"/>
    <xf numFmtId="175" fontId="29" fillId="0" borderId="23">
      <protection locked="0"/>
    </xf>
    <xf numFmtId="176" fontId="29" fillId="0" borderId="0">
      <protection locked="0"/>
    </xf>
    <xf numFmtId="177" fontId="29" fillId="0" borderId="0">
      <protection locked="0"/>
    </xf>
    <xf numFmtId="176" fontId="29" fillId="0" borderId="0">
      <protection locked="0"/>
    </xf>
    <xf numFmtId="177" fontId="29" fillId="0" borderId="0">
      <protection locked="0"/>
    </xf>
    <xf numFmtId="178" fontId="29" fillId="0" borderId="0">
      <protection locked="0"/>
    </xf>
    <xf numFmtId="175" fontId="30" fillId="0" borderId="0">
      <protection locked="0"/>
    </xf>
    <xf numFmtId="175" fontId="30" fillId="0" borderId="0">
      <protection locked="0"/>
    </xf>
    <xf numFmtId="175" fontId="29" fillId="0" borderId="23">
      <protection locked="0"/>
    </xf>
    <xf numFmtId="0" fontId="31" fillId="9" borderId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3" fillId="30" borderId="0" applyNumberFormat="0" applyBorder="0" applyAlignment="0" applyProtection="0"/>
    <xf numFmtId="0" fontId="33" fillId="24" borderId="0" applyNumberFormat="0" applyBorder="0" applyAlignment="0" applyProtection="0"/>
    <xf numFmtId="0" fontId="33" fillId="26" borderId="0" applyNumberFormat="0" applyBorder="0" applyAlignment="0" applyProtection="0"/>
    <xf numFmtId="0" fontId="33" fillId="31" borderId="0" applyNumberFormat="0" applyBorder="0" applyAlignment="0" applyProtection="0"/>
    <xf numFmtId="0" fontId="33" fillId="32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39" borderId="0" applyNumberFormat="0" applyBorder="0" applyAlignment="0" applyProtection="0"/>
    <xf numFmtId="0" fontId="33" fillId="40" borderId="0" applyNumberFormat="0" applyBorder="0" applyAlignment="0" applyProtection="0"/>
    <xf numFmtId="0" fontId="33" fillId="31" borderId="0" applyNumberFormat="0" applyBorder="0" applyAlignment="0" applyProtection="0"/>
    <xf numFmtId="0" fontId="33" fillId="32" borderId="0" applyNumberFormat="0" applyBorder="0" applyAlignment="0" applyProtection="0"/>
    <xf numFmtId="0" fontId="33" fillId="41" borderId="0" applyNumberFormat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28" fillId="0" borderId="0"/>
    <xf numFmtId="179" fontId="35" fillId="0" borderId="24">
      <protection locked="0"/>
    </xf>
    <xf numFmtId="180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0" fontId="36" fillId="12" borderId="0" applyNumberFormat="0" applyBorder="0" applyAlignment="0" applyProtection="0"/>
    <xf numFmtId="10" fontId="37" fillId="0" borderId="0" applyNumberFormat="0" applyFill="0" applyBorder="0" applyAlignment="0"/>
    <xf numFmtId="0" fontId="38" fillId="0" borderId="0"/>
    <xf numFmtId="0" fontId="39" fillId="42" borderId="25" applyNumberFormat="0" applyAlignment="0" applyProtection="0"/>
    <xf numFmtId="0" fontId="40" fillId="0" borderId="25" applyNumberFormat="0" applyAlignment="0">
      <protection locked="0"/>
    </xf>
    <xf numFmtId="0" fontId="41" fillId="43" borderId="26" applyNumberFormat="0" applyAlignment="0" applyProtection="0"/>
    <xf numFmtId="0" fontId="42" fillId="0" borderId="14">
      <alignment horizontal="left" vertical="center"/>
    </xf>
    <xf numFmtId="41" fontId="23" fillId="0" borderId="0" applyFont="0" applyFill="0" applyBorder="0" applyAlignment="0" applyProtection="0"/>
    <xf numFmtId="0" fontId="43" fillId="0" borderId="0" applyFont="0" applyFill="0" applyBorder="0" applyAlignment="0" applyProtection="0">
      <alignment horizontal="right"/>
    </xf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>
      <alignment horizontal="right"/>
    </xf>
    <xf numFmtId="0" fontId="4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23" fillId="0" borderId="0"/>
    <xf numFmtId="179" fontId="44" fillId="44" borderId="24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0" fontId="43" fillId="0" borderId="0" applyFont="0" applyFill="0" applyBorder="0" applyAlignment="0" applyProtection="0">
      <alignment horizontal="right"/>
    </xf>
    <xf numFmtId="0" fontId="43" fillId="0" borderId="0" applyFont="0" applyFill="0" applyBorder="0" applyAlignment="0" applyProtection="0">
      <alignment horizontal="right"/>
    </xf>
    <xf numFmtId="44" fontId="7" fillId="0" borderId="0" applyFont="0" applyFill="0" applyBorder="0" applyAlignment="0" applyProtection="0"/>
    <xf numFmtId="3" fontId="23" fillId="0" borderId="0"/>
    <xf numFmtId="0" fontId="43" fillId="0" borderId="0" applyFill="0" applyBorder="0" applyProtection="0">
      <alignment vertical="center"/>
    </xf>
    <xf numFmtId="14" fontId="23" fillId="0" borderId="0"/>
    <xf numFmtId="0" fontId="43" fillId="0" borderId="0" applyFont="0" applyFill="0" applyBorder="0" applyAlignment="0" applyProtection="0"/>
    <xf numFmtId="14" fontId="45" fillId="0" borderId="0">
      <alignment vertical="top"/>
    </xf>
    <xf numFmtId="183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0" fontId="43" fillId="0" borderId="27" applyNumberFormat="0" applyFont="0" applyFill="0" applyAlignment="0" applyProtection="0"/>
    <xf numFmtId="0" fontId="46" fillId="0" borderId="0" applyNumberFormat="0" applyFill="0" applyBorder="0" applyAlignment="0" applyProtection="0"/>
    <xf numFmtId="172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169" fontId="45" fillId="0" borderId="0" applyFont="0" applyFill="0" applyBorder="0" applyAlignment="0" applyProtection="0"/>
    <xf numFmtId="37" fontId="23" fillId="0" borderId="0"/>
    <xf numFmtId="0" fontId="32" fillId="0" borderId="0"/>
    <xf numFmtId="0" fontId="48" fillId="0" borderId="0"/>
    <xf numFmtId="0" fontId="49" fillId="0" borderId="0" applyNumberFormat="0" applyFill="0" applyBorder="0" applyAlignment="0" applyProtection="0"/>
    <xf numFmtId="166" fontId="50" fillId="0" borderId="0" applyFill="0" applyBorder="0" applyAlignment="0" applyProtection="0"/>
    <xf numFmtId="166" fontId="24" fillId="0" borderId="0" applyFill="0" applyBorder="0" applyAlignment="0" applyProtection="0"/>
    <xf numFmtId="166" fontId="51" fillId="0" borderId="0" applyFill="0" applyBorder="0" applyAlignment="0" applyProtection="0"/>
    <xf numFmtId="166" fontId="52" fillId="0" borderId="0" applyFill="0" applyBorder="0" applyAlignment="0" applyProtection="0"/>
    <xf numFmtId="166" fontId="53" fillId="0" borderId="0" applyFill="0" applyBorder="0" applyAlignment="0" applyProtection="0"/>
    <xf numFmtId="166" fontId="54" fillId="0" borderId="0" applyFill="0" applyBorder="0" applyAlignment="0" applyProtection="0"/>
    <xf numFmtId="166" fontId="55" fillId="0" borderId="0" applyFill="0" applyBorder="0" applyAlignment="0" applyProtection="0"/>
    <xf numFmtId="2" fontId="23" fillId="0" borderId="0"/>
    <xf numFmtId="0" fontId="56" fillId="0" borderId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58" fillId="0" borderId="0" applyFill="0" applyBorder="0" applyProtection="0">
      <alignment horizontal="left"/>
    </xf>
    <xf numFmtId="0" fontId="59" fillId="14" borderId="0" applyNumberFormat="0" applyBorder="0" applyAlignment="0" applyProtection="0"/>
    <xf numFmtId="170" fontId="60" fillId="7" borderId="14" applyNumberFormat="0" applyFont="0" applyBorder="0" applyAlignment="0" applyProtection="0"/>
    <xf numFmtId="0" fontId="43" fillId="0" borderId="0" applyFont="0" applyFill="0" applyBorder="0" applyAlignment="0" applyProtection="0">
      <alignment horizontal="right"/>
    </xf>
    <xf numFmtId="185" fontId="61" fillId="7" borderId="0" applyNumberFormat="0" applyFont="0" applyAlignment="0"/>
    <xf numFmtId="0" fontId="62" fillId="0" borderId="0" applyProtection="0">
      <alignment horizontal="right"/>
    </xf>
    <xf numFmtId="0" fontId="40" fillId="45" borderId="25" applyNumberFormat="0" applyAlignment="0"/>
    <xf numFmtId="0" fontId="63" fillId="0" borderId="0">
      <alignment horizontal="center"/>
    </xf>
    <xf numFmtId="0" fontId="64" fillId="0" borderId="28" applyNumberFormat="0" applyFill="0" applyAlignment="0" applyProtection="0"/>
    <xf numFmtId="0" fontId="65" fillId="0" borderId="29" applyNumberFormat="0" applyFill="0" applyAlignment="0" applyProtection="0"/>
    <xf numFmtId="0" fontId="66" fillId="0" borderId="30" applyNumberFormat="0" applyFill="0" applyAlignment="0" applyProtection="0"/>
    <xf numFmtId="0" fontId="66" fillId="0" borderId="0" applyNumberFormat="0" applyFill="0" applyBorder="0" applyAlignment="0" applyProtection="0"/>
    <xf numFmtId="2" fontId="67" fillId="46" borderId="0" applyAlignment="0">
      <alignment horizontal="right"/>
      <protection locked="0"/>
    </xf>
    <xf numFmtId="0" fontId="63" fillId="0" borderId="0">
      <alignment horizontal="center" textRotation="90"/>
    </xf>
    <xf numFmtId="172" fontId="68" fillId="0" borderId="0">
      <alignment vertical="top"/>
    </xf>
    <xf numFmtId="38" fontId="68" fillId="0" borderId="0">
      <alignment vertical="top"/>
    </xf>
    <xf numFmtId="38" fontId="68" fillId="0" borderId="0">
      <alignment vertical="top"/>
    </xf>
    <xf numFmtId="0" fontId="69" fillId="0" borderId="0" applyNumberFormat="0" applyFill="0" applyBorder="0" applyAlignment="0" applyProtection="0">
      <alignment vertical="top"/>
      <protection locked="0"/>
    </xf>
    <xf numFmtId="179" fontId="70" fillId="0" borderId="0"/>
    <xf numFmtId="0" fontId="23" fillId="0" borderId="0"/>
    <xf numFmtId="0" fontId="71" fillId="0" borderId="0" applyNumberFormat="0" applyFill="0" applyBorder="0" applyAlignment="0" applyProtection="0">
      <alignment vertical="top"/>
      <protection locked="0"/>
    </xf>
    <xf numFmtId="186" fontId="72" fillId="0" borderId="14">
      <alignment horizontal="center" vertical="center" wrapText="1"/>
    </xf>
    <xf numFmtId="0" fontId="73" fillId="20" borderId="25" applyNumberFormat="0" applyAlignment="0" applyProtection="0"/>
    <xf numFmtId="0" fontId="74" fillId="0" borderId="0" applyFill="0" applyBorder="0" applyProtection="0">
      <alignment vertical="center"/>
    </xf>
    <xf numFmtId="0" fontId="74" fillId="0" borderId="0" applyFill="0" applyBorder="0" applyProtection="0">
      <alignment vertical="center"/>
    </xf>
    <xf numFmtId="0" fontId="74" fillId="0" borderId="0" applyFill="0" applyBorder="0" applyProtection="0">
      <alignment vertical="center"/>
    </xf>
    <xf numFmtId="0" fontId="74" fillId="0" borderId="0" applyFill="0" applyBorder="0" applyProtection="0">
      <alignment vertical="center"/>
    </xf>
    <xf numFmtId="172" fontId="25" fillId="0" borderId="0">
      <alignment vertical="top"/>
    </xf>
    <xf numFmtId="172" fontId="25" fillId="6" borderId="0">
      <alignment vertical="top"/>
    </xf>
    <xf numFmtId="38" fontId="25" fillId="6" borderId="0">
      <alignment vertical="top"/>
    </xf>
    <xf numFmtId="38" fontId="25" fillId="6" borderId="0">
      <alignment vertical="top"/>
    </xf>
    <xf numFmtId="38" fontId="25" fillId="0" borderId="0">
      <alignment vertical="top"/>
    </xf>
    <xf numFmtId="187" fontId="25" fillId="7" borderId="0">
      <alignment vertical="top"/>
    </xf>
    <xf numFmtId="38" fontId="25" fillId="0" borderId="0">
      <alignment vertical="top"/>
    </xf>
    <xf numFmtId="0" fontId="75" fillId="0" borderId="31" applyNumberFormat="0" applyFill="0" applyAlignment="0" applyProtection="0"/>
    <xf numFmtId="188" fontId="76" fillId="0" borderId="0" applyFont="0" applyFill="0" applyBorder="0" applyAlignment="0" applyProtection="0"/>
    <xf numFmtId="189" fontId="76" fillId="0" borderId="0" applyFont="0" applyFill="0" applyBorder="0" applyAlignment="0" applyProtection="0"/>
    <xf numFmtId="188" fontId="76" fillId="0" borderId="0" applyFont="0" applyFill="0" applyBorder="0" applyAlignment="0" applyProtection="0"/>
    <xf numFmtId="189" fontId="76" fillId="0" borderId="0" applyFont="0" applyFill="0" applyBorder="0" applyAlignment="0" applyProtection="0"/>
    <xf numFmtId="190" fontId="77" fillId="0" borderId="14">
      <alignment horizontal="right"/>
      <protection locked="0"/>
    </xf>
    <xf numFmtId="191" fontId="76" fillId="0" borderId="0" applyFont="0" applyFill="0" applyBorder="0" applyAlignment="0" applyProtection="0"/>
    <xf numFmtId="192" fontId="76" fillId="0" borderId="0" applyFont="0" applyFill="0" applyBorder="0" applyAlignment="0" applyProtection="0"/>
    <xf numFmtId="191" fontId="76" fillId="0" borderId="0" applyFont="0" applyFill="0" applyBorder="0" applyAlignment="0" applyProtection="0"/>
    <xf numFmtId="192" fontId="76" fillId="0" borderId="0" applyFont="0" applyFill="0" applyBorder="0" applyAlignment="0" applyProtection="0"/>
    <xf numFmtId="0" fontId="43" fillId="0" borderId="0" applyFont="0" applyFill="0" applyBorder="0" applyAlignment="0" applyProtection="0">
      <alignment horizontal="right"/>
    </xf>
    <xf numFmtId="0" fontId="43" fillId="0" borderId="0" applyFill="0" applyBorder="0" applyProtection="0">
      <alignment vertical="center"/>
    </xf>
    <xf numFmtId="0" fontId="43" fillId="0" borderId="0" applyFont="0" applyFill="0" applyBorder="0" applyAlignment="0" applyProtection="0">
      <alignment horizontal="right"/>
    </xf>
    <xf numFmtId="3" fontId="7" fillId="0" borderId="32" applyFont="0" applyBorder="0">
      <alignment horizontal="center" vertical="center"/>
    </xf>
    <xf numFmtId="0" fontId="78" fillId="47" borderId="0" applyNumberFormat="0" applyBorder="0" applyAlignment="0" applyProtection="0"/>
    <xf numFmtId="0" fontId="31" fillId="0" borderId="33"/>
    <xf numFmtId="0" fontId="79" fillId="0" borderId="0" applyNumberFormat="0" applyFill="0" applyBorder="0" applyAlignment="0" applyProtection="0"/>
    <xf numFmtId="193" fontId="7" fillId="0" borderId="0"/>
    <xf numFmtId="0" fontId="79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>
      <alignment horizontal="right"/>
    </xf>
    <xf numFmtId="0" fontId="7" fillId="0" borderId="0"/>
    <xf numFmtId="0" fontId="81" fillId="0" borderId="0"/>
    <xf numFmtId="0" fontId="43" fillId="0" borderId="0" applyFill="0" applyBorder="0" applyProtection="0">
      <alignment vertical="center"/>
    </xf>
    <xf numFmtId="0" fontId="82" fillId="0" borderId="0"/>
    <xf numFmtId="0" fontId="23" fillId="0" borderId="0"/>
    <xf numFmtId="0" fontId="21" fillId="0" borderId="0"/>
    <xf numFmtId="0" fontId="32" fillId="48" borderId="34" applyNumberFormat="0" applyAlignment="0" applyProtection="0"/>
    <xf numFmtId="194" fontId="7" fillId="0" borderId="0" applyFont="0" applyAlignment="0">
      <alignment horizontal="center"/>
    </xf>
    <xf numFmtId="195" fontId="7" fillId="0" borderId="0" applyFont="0" applyFill="0" applyBorder="0" applyAlignment="0" applyProtection="0"/>
    <xf numFmtId="196" fontId="7" fillId="0" borderId="0" applyFont="0" applyFill="0" applyBorder="0" applyAlignment="0" applyProtection="0"/>
    <xf numFmtId="0" fontId="60" fillId="0" borderId="0"/>
    <xf numFmtId="197" fontId="60" fillId="0" borderId="0" applyFont="0" applyFill="0" applyBorder="0" applyAlignment="0" applyProtection="0"/>
    <xf numFmtId="198" fontId="60" fillId="0" borderId="0" applyFont="0" applyFill="0" applyBorder="0" applyAlignment="0" applyProtection="0"/>
    <xf numFmtId="0" fontId="83" fillId="42" borderId="35" applyNumberFormat="0" applyAlignment="0" applyProtection="0"/>
    <xf numFmtId="1" fontId="84" fillId="0" borderId="0" applyProtection="0">
      <alignment horizontal="right" vertical="center"/>
    </xf>
    <xf numFmtId="49" fontId="85" fillId="0" borderId="36" applyFill="0" applyProtection="0">
      <alignment vertical="center"/>
    </xf>
    <xf numFmtId="9" fontId="23" fillId="0" borderId="0" applyFont="0" applyFill="0" applyBorder="0" applyAlignment="0" applyProtection="0"/>
    <xf numFmtId="0" fontId="43" fillId="0" borderId="0" applyFill="0" applyBorder="0" applyProtection="0">
      <alignment vertical="center"/>
    </xf>
    <xf numFmtId="37" fontId="86" fillId="8" borderId="37"/>
    <xf numFmtId="37" fontId="86" fillId="8" borderId="37"/>
    <xf numFmtId="0" fontId="87" fillId="0" borderId="0" applyNumberFormat="0">
      <alignment horizontal="left"/>
    </xf>
    <xf numFmtId="199" fontId="88" fillId="0" borderId="38" applyBorder="0">
      <alignment horizontal="right"/>
      <protection locked="0"/>
    </xf>
    <xf numFmtId="49" fontId="89" fillId="0" borderId="14" applyNumberFormat="0">
      <alignment horizontal="left" vertical="center"/>
    </xf>
    <xf numFmtId="0" fontId="90" fillId="0" borderId="0"/>
    <xf numFmtId="200" fontId="90" fillId="0" borderId="0"/>
    <xf numFmtId="0" fontId="91" fillId="0" borderId="39">
      <alignment vertical="center"/>
    </xf>
    <xf numFmtId="4" fontId="92" fillId="8" borderId="35" applyNumberFormat="0" applyProtection="0">
      <alignment vertical="center"/>
    </xf>
    <xf numFmtId="4" fontId="93" fillId="8" borderId="35" applyNumberFormat="0" applyProtection="0">
      <alignment vertical="center"/>
    </xf>
    <xf numFmtId="4" fontId="92" fillId="8" borderId="35" applyNumberFormat="0" applyProtection="0">
      <alignment horizontal="left" vertical="center" indent="1"/>
    </xf>
    <xf numFmtId="4" fontId="92" fillId="8" borderId="35" applyNumberFormat="0" applyProtection="0">
      <alignment horizontal="left" vertical="center" indent="1"/>
    </xf>
    <xf numFmtId="0" fontId="23" fillId="49" borderId="35" applyNumberFormat="0" applyProtection="0">
      <alignment horizontal="left" vertical="center" indent="1"/>
    </xf>
    <xf numFmtId="4" fontId="92" fillId="50" borderId="35" applyNumberFormat="0" applyProtection="0">
      <alignment horizontal="right" vertical="center"/>
    </xf>
    <xf numFmtId="4" fontId="92" fillId="51" borderId="35" applyNumberFormat="0" applyProtection="0">
      <alignment horizontal="right" vertical="center"/>
    </xf>
    <xf numFmtId="4" fontId="92" fillId="52" borderId="35" applyNumberFormat="0" applyProtection="0">
      <alignment horizontal="right" vertical="center"/>
    </xf>
    <xf numFmtId="4" fontId="92" fillId="53" borderId="35" applyNumberFormat="0" applyProtection="0">
      <alignment horizontal="right" vertical="center"/>
    </xf>
    <xf numFmtId="4" fontId="92" fillId="54" borderId="35" applyNumberFormat="0" applyProtection="0">
      <alignment horizontal="right" vertical="center"/>
    </xf>
    <xf numFmtId="4" fontId="92" fillId="55" borderId="35" applyNumberFormat="0" applyProtection="0">
      <alignment horizontal="right" vertical="center"/>
    </xf>
    <xf numFmtId="4" fontId="92" fillId="56" borderId="35" applyNumberFormat="0" applyProtection="0">
      <alignment horizontal="right" vertical="center"/>
    </xf>
    <xf numFmtId="4" fontId="92" fillId="57" borderId="35" applyNumberFormat="0" applyProtection="0">
      <alignment horizontal="right" vertical="center"/>
    </xf>
    <xf numFmtId="4" fontId="92" fillId="58" borderId="35" applyNumberFormat="0" applyProtection="0">
      <alignment horizontal="right" vertical="center"/>
    </xf>
    <xf numFmtId="4" fontId="94" fillId="59" borderId="35" applyNumberFormat="0" applyProtection="0">
      <alignment horizontal="left" vertical="center" indent="1"/>
    </xf>
    <xf numFmtId="4" fontId="92" fillId="60" borderId="40" applyNumberFormat="0" applyProtection="0">
      <alignment horizontal="left" vertical="center" indent="1"/>
    </xf>
    <xf numFmtId="4" fontId="95" fillId="61" borderId="0" applyNumberFormat="0" applyProtection="0">
      <alignment horizontal="left" vertical="center" indent="1"/>
    </xf>
    <xf numFmtId="0" fontId="23" fillId="49" borderId="35" applyNumberFormat="0" applyProtection="0">
      <alignment horizontal="left" vertical="center" indent="1"/>
    </xf>
    <xf numFmtId="4" fontId="96" fillId="60" borderId="35" applyNumberFormat="0" applyProtection="0">
      <alignment horizontal="left" vertical="center" indent="1"/>
    </xf>
    <xf numFmtId="4" fontId="96" fillId="62" borderId="35" applyNumberFormat="0" applyProtection="0">
      <alignment horizontal="left" vertical="center" indent="1"/>
    </xf>
    <xf numFmtId="0" fontId="23" fillId="62" borderId="35" applyNumberFormat="0" applyProtection="0">
      <alignment horizontal="left" vertical="center" indent="1"/>
    </xf>
    <xf numFmtId="0" fontId="23" fillId="62" borderId="35" applyNumberFormat="0" applyProtection="0">
      <alignment horizontal="left" vertical="center" indent="1"/>
    </xf>
    <xf numFmtId="0" fontId="23" fillId="63" borderId="35" applyNumberFormat="0" applyProtection="0">
      <alignment horizontal="left" vertical="center" indent="1"/>
    </xf>
    <xf numFmtId="0" fontId="23" fillId="63" borderId="35" applyNumberFormat="0" applyProtection="0">
      <alignment horizontal="left" vertical="center" indent="1"/>
    </xf>
    <xf numFmtId="0" fontId="23" fillId="6" borderId="35" applyNumberFormat="0" applyProtection="0">
      <alignment horizontal="left" vertical="center" indent="1"/>
    </xf>
    <xf numFmtId="0" fontId="23" fillId="6" borderId="35" applyNumberFormat="0" applyProtection="0">
      <alignment horizontal="left" vertical="center" indent="1"/>
    </xf>
    <xf numFmtId="0" fontId="23" fillId="49" borderId="35" applyNumberFormat="0" applyProtection="0">
      <alignment horizontal="left" vertical="center" indent="1"/>
    </xf>
    <xf numFmtId="0" fontId="23" fillId="49" borderId="35" applyNumberFormat="0" applyProtection="0">
      <alignment horizontal="left" vertical="center" indent="1"/>
    </xf>
    <xf numFmtId="0" fontId="7" fillId="0" borderId="0"/>
    <xf numFmtId="4" fontId="92" fillId="64" borderId="35" applyNumberFormat="0" applyProtection="0">
      <alignment vertical="center"/>
    </xf>
    <xf numFmtId="4" fontId="93" fillId="64" borderId="35" applyNumberFormat="0" applyProtection="0">
      <alignment vertical="center"/>
    </xf>
    <xf numFmtId="4" fontId="92" fillId="64" borderId="35" applyNumberFormat="0" applyProtection="0">
      <alignment horizontal="left" vertical="center" indent="1"/>
    </xf>
    <xf numFmtId="4" fontId="92" fillId="64" borderId="35" applyNumberFormat="0" applyProtection="0">
      <alignment horizontal="left" vertical="center" indent="1"/>
    </xf>
    <xf numFmtId="4" fontId="92" fillId="60" borderId="35" applyNumberFormat="0" applyProtection="0">
      <alignment horizontal="right" vertical="center"/>
    </xf>
    <xf numFmtId="4" fontId="93" fillId="60" borderId="35" applyNumberFormat="0" applyProtection="0">
      <alignment horizontal="right" vertical="center"/>
    </xf>
    <xf numFmtId="0" fontId="23" fillId="49" borderId="35" applyNumberFormat="0" applyProtection="0">
      <alignment horizontal="left" vertical="center" indent="1"/>
    </xf>
    <xf numFmtId="0" fontId="23" fillId="49" borderId="35" applyNumberFormat="0" applyProtection="0">
      <alignment horizontal="left" vertical="center" indent="1"/>
    </xf>
    <xf numFmtId="0" fontId="97" fillId="0" borderId="0"/>
    <xf numFmtId="4" fontId="98" fillId="60" borderId="35" applyNumberFormat="0" applyProtection="0">
      <alignment horizontal="right" vertical="center"/>
    </xf>
    <xf numFmtId="0" fontId="99" fillId="0" borderId="0">
      <alignment horizontal="left" vertical="center" wrapText="1"/>
    </xf>
    <xf numFmtId="0" fontId="23" fillId="0" borderId="0"/>
    <xf numFmtId="0" fontId="21" fillId="0" borderId="0"/>
    <xf numFmtId="0" fontId="100" fillId="0" borderId="0" applyBorder="0" applyProtection="0">
      <alignment vertical="center"/>
    </xf>
    <xf numFmtId="0" fontId="100" fillId="0" borderId="36" applyBorder="0" applyProtection="0">
      <alignment horizontal="right" vertical="center"/>
    </xf>
    <xf numFmtId="0" fontId="101" fillId="65" borderId="0" applyBorder="0" applyProtection="0">
      <alignment horizontal="centerContinuous" vertical="center"/>
    </xf>
    <xf numFmtId="0" fontId="101" fillId="66" borderId="36" applyBorder="0" applyProtection="0">
      <alignment horizontal="centerContinuous" vertical="center"/>
    </xf>
    <xf numFmtId="0" fontId="102" fillId="0" borderId="0"/>
    <xf numFmtId="172" fontId="103" fillId="67" borderId="0">
      <alignment horizontal="right" vertical="top"/>
    </xf>
    <xf numFmtId="38" fontId="103" fillId="67" borderId="0">
      <alignment horizontal="right" vertical="top"/>
    </xf>
    <xf numFmtId="38" fontId="103" fillId="67" borderId="0">
      <alignment horizontal="right" vertical="top"/>
    </xf>
    <xf numFmtId="0" fontId="82" fillId="0" borderId="0"/>
    <xf numFmtId="0" fontId="104" fillId="0" borderId="0" applyFill="0" applyBorder="0" applyProtection="0">
      <alignment horizontal="left"/>
    </xf>
    <xf numFmtId="0" fontId="58" fillId="0" borderId="41" applyFill="0" applyBorder="0" applyProtection="0">
      <alignment horizontal="left" vertical="top"/>
    </xf>
    <xf numFmtId="0" fontId="105" fillId="0" borderId="0">
      <alignment horizontal="centerContinuous"/>
    </xf>
    <xf numFmtId="0" fontId="106" fillId="0" borderId="0" applyBorder="0" applyProtection="0"/>
    <xf numFmtId="0" fontId="106" fillId="0" borderId="0"/>
    <xf numFmtId="0" fontId="107" fillId="0" borderId="41" applyFill="0" applyBorder="0" applyProtection="0"/>
    <xf numFmtId="0" fontId="107" fillId="0" borderId="0"/>
    <xf numFmtId="0" fontId="108" fillId="0" borderId="0" applyFill="0" applyBorder="0" applyProtection="0"/>
    <xf numFmtId="0" fontId="109" fillId="0" borderId="0"/>
    <xf numFmtId="0" fontId="110" fillId="0" borderId="0" applyNumberFormat="0" applyFill="0" applyBorder="0" applyAlignment="0" applyProtection="0"/>
    <xf numFmtId="49" fontId="111" fillId="63" borderId="42" applyNumberFormat="0">
      <alignment horizontal="center" vertical="center"/>
    </xf>
    <xf numFmtId="0" fontId="112" fillId="0" borderId="43" applyNumberFormat="0" applyFill="0" applyAlignment="0" applyProtection="0"/>
    <xf numFmtId="0" fontId="113" fillId="0" borderId="27" applyFill="0" applyBorder="0" applyProtection="0">
      <alignment vertical="center"/>
    </xf>
    <xf numFmtId="0" fontId="114" fillId="0" borderId="0">
      <alignment horizontal="fill"/>
    </xf>
    <xf numFmtId="0" fontId="60" fillId="0" borderId="0"/>
    <xf numFmtId="0" fontId="115" fillId="0" borderId="0" applyNumberFormat="0" applyFill="0" applyBorder="0" applyAlignment="0" applyProtection="0"/>
    <xf numFmtId="0" fontId="116" fillId="0" borderId="36" applyBorder="0" applyProtection="0">
      <alignment horizontal="right"/>
    </xf>
    <xf numFmtId="0" fontId="33" fillId="68" borderId="0" applyNumberFormat="0" applyBorder="0" applyAlignment="0" applyProtection="0"/>
    <xf numFmtId="0" fontId="33" fillId="68" borderId="0" applyNumberFormat="0" applyBorder="0" applyAlignment="0" applyProtection="0"/>
    <xf numFmtId="0" fontId="33" fillId="68" borderId="0" applyNumberFormat="0" applyBorder="0" applyAlignment="0" applyProtection="0"/>
    <xf numFmtId="0" fontId="33" fillId="68" borderId="0" applyNumberFormat="0" applyBorder="0" applyAlignment="0" applyProtection="0"/>
    <xf numFmtId="0" fontId="33" fillId="68" borderId="0" applyNumberFormat="0" applyBorder="0" applyAlignment="0" applyProtection="0"/>
    <xf numFmtId="0" fontId="33" fillId="68" borderId="0" applyNumberFormat="0" applyBorder="0" applyAlignment="0" applyProtection="0"/>
    <xf numFmtId="0" fontId="33" fillId="68" borderId="0" applyNumberFormat="0" applyBorder="0" applyAlignment="0" applyProtection="0"/>
    <xf numFmtId="0" fontId="33" fillId="68" borderId="0" applyNumberFormat="0" applyBorder="0" applyAlignment="0" applyProtection="0"/>
    <xf numFmtId="0" fontId="33" fillId="68" borderId="0" applyNumberFormat="0" applyBorder="0" applyAlignment="0" applyProtection="0"/>
    <xf numFmtId="0" fontId="33" fillId="68" borderId="0" applyNumberFormat="0" applyBorder="0" applyAlignment="0" applyProtection="0"/>
    <xf numFmtId="0" fontId="33" fillId="68" borderId="0" applyNumberFormat="0" applyBorder="0" applyAlignment="0" applyProtection="0"/>
    <xf numFmtId="0" fontId="33" fillId="68" borderId="0" applyNumberFormat="0" applyBorder="0" applyAlignment="0" applyProtection="0"/>
    <xf numFmtId="0" fontId="33" fillId="68" borderId="0" applyNumberFormat="0" applyBorder="0" applyAlignment="0" applyProtection="0"/>
    <xf numFmtId="0" fontId="33" fillId="68" borderId="0" applyNumberFormat="0" applyBorder="0" applyAlignment="0" applyProtection="0"/>
    <xf numFmtId="0" fontId="33" fillId="68" borderId="0" applyNumberFormat="0" applyBorder="0" applyAlignment="0" applyProtection="0"/>
    <xf numFmtId="0" fontId="33" fillId="68" borderId="0" applyNumberFormat="0" applyBorder="0" applyAlignment="0" applyProtection="0"/>
    <xf numFmtId="0" fontId="33" fillId="69" borderId="0" applyNumberFormat="0" applyBorder="0" applyAlignment="0" applyProtection="0"/>
    <xf numFmtId="0" fontId="33" fillId="69" borderId="0" applyNumberFormat="0" applyBorder="0" applyAlignment="0" applyProtection="0"/>
    <xf numFmtId="0" fontId="33" fillId="69" borderId="0" applyNumberFormat="0" applyBorder="0" applyAlignment="0" applyProtection="0"/>
    <xf numFmtId="0" fontId="33" fillId="69" borderId="0" applyNumberFormat="0" applyBorder="0" applyAlignment="0" applyProtection="0"/>
    <xf numFmtId="0" fontId="33" fillId="69" borderId="0" applyNumberFormat="0" applyBorder="0" applyAlignment="0" applyProtection="0"/>
    <xf numFmtId="0" fontId="33" fillId="69" borderId="0" applyNumberFormat="0" applyBorder="0" applyAlignment="0" applyProtection="0"/>
    <xf numFmtId="0" fontId="33" fillId="69" borderId="0" applyNumberFormat="0" applyBorder="0" applyAlignment="0" applyProtection="0"/>
    <xf numFmtId="0" fontId="33" fillId="69" borderId="0" applyNumberFormat="0" applyBorder="0" applyAlignment="0" applyProtection="0"/>
    <xf numFmtId="0" fontId="33" fillId="69" borderId="0" applyNumberFormat="0" applyBorder="0" applyAlignment="0" applyProtection="0"/>
    <xf numFmtId="0" fontId="33" fillId="69" borderId="0" applyNumberFormat="0" applyBorder="0" applyAlignment="0" applyProtection="0"/>
    <xf numFmtId="0" fontId="33" fillId="69" borderId="0" applyNumberFormat="0" applyBorder="0" applyAlignment="0" applyProtection="0"/>
    <xf numFmtId="0" fontId="33" fillId="69" borderId="0" applyNumberFormat="0" applyBorder="0" applyAlignment="0" applyProtection="0"/>
    <xf numFmtId="0" fontId="33" fillId="69" borderId="0" applyNumberFormat="0" applyBorder="0" applyAlignment="0" applyProtection="0"/>
    <xf numFmtId="0" fontId="33" fillId="69" borderId="0" applyNumberFormat="0" applyBorder="0" applyAlignment="0" applyProtection="0"/>
    <xf numFmtId="0" fontId="33" fillId="69" borderId="0" applyNumberFormat="0" applyBorder="0" applyAlignment="0" applyProtection="0"/>
    <xf numFmtId="0" fontId="33" fillId="69" borderId="0" applyNumberFormat="0" applyBorder="0" applyAlignment="0" applyProtection="0"/>
    <xf numFmtId="0" fontId="33" fillId="70" borderId="0" applyNumberFormat="0" applyBorder="0" applyAlignment="0" applyProtection="0"/>
    <xf numFmtId="0" fontId="33" fillId="70" borderId="0" applyNumberFormat="0" applyBorder="0" applyAlignment="0" applyProtection="0"/>
    <xf numFmtId="0" fontId="33" fillId="70" borderId="0" applyNumberFormat="0" applyBorder="0" applyAlignment="0" applyProtection="0"/>
    <xf numFmtId="0" fontId="33" fillId="70" borderId="0" applyNumberFormat="0" applyBorder="0" applyAlignment="0" applyProtection="0"/>
    <xf numFmtId="0" fontId="33" fillId="70" borderId="0" applyNumberFormat="0" applyBorder="0" applyAlignment="0" applyProtection="0"/>
    <xf numFmtId="0" fontId="33" fillId="70" borderId="0" applyNumberFormat="0" applyBorder="0" applyAlignment="0" applyProtection="0"/>
    <xf numFmtId="0" fontId="33" fillId="70" borderId="0" applyNumberFormat="0" applyBorder="0" applyAlignment="0" applyProtection="0"/>
    <xf numFmtId="0" fontId="33" fillId="70" borderId="0" applyNumberFormat="0" applyBorder="0" applyAlignment="0" applyProtection="0"/>
    <xf numFmtId="0" fontId="33" fillId="70" borderId="0" applyNumberFormat="0" applyBorder="0" applyAlignment="0" applyProtection="0"/>
    <xf numFmtId="0" fontId="33" fillId="70" borderId="0" applyNumberFormat="0" applyBorder="0" applyAlignment="0" applyProtection="0"/>
    <xf numFmtId="0" fontId="33" fillId="70" borderId="0" applyNumberFormat="0" applyBorder="0" applyAlignment="0" applyProtection="0"/>
    <xf numFmtId="0" fontId="33" fillId="70" borderId="0" applyNumberFormat="0" applyBorder="0" applyAlignment="0" applyProtection="0"/>
    <xf numFmtId="0" fontId="33" fillId="70" borderId="0" applyNumberFormat="0" applyBorder="0" applyAlignment="0" applyProtection="0"/>
    <xf numFmtId="0" fontId="33" fillId="70" borderId="0" applyNumberFormat="0" applyBorder="0" applyAlignment="0" applyProtection="0"/>
    <xf numFmtId="0" fontId="33" fillId="70" borderId="0" applyNumberFormat="0" applyBorder="0" applyAlignment="0" applyProtection="0"/>
    <xf numFmtId="0" fontId="33" fillId="7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71" borderId="0" applyNumberFormat="0" applyBorder="0" applyAlignment="0" applyProtection="0"/>
    <xf numFmtId="0" fontId="33" fillId="71" borderId="0" applyNumberFormat="0" applyBorder="0" applyAlignment="0" applyProtection="0"/>
    <xf numFmtId="0" fontId="33" fillId="71" borderId="0" applyNumberFormat="0" applyBorder="0" applyAlignment="0" applyProtection="0"/>
    <xf numFmtId="0" fontId="33" fillId="71" borderId="0" applyNumberFormat="0" applyBorder="0" applyAlignment="0" applyProtection="0"/>
    <xf numFmtId="0" fontId="33" fillId="71" borderId="0" applyNumberFormat="0" applyBorder="0" applyAlignment="0" applyProtection="0"/>
    <xf numFmtId="0" fontId="33" fillId="71" borderId="0" applyNumberFormat="0" applyBorder="0" applyAlignment="0" applyProtection="0"/>
    <xf numFmtId="0" fontId="33" fillId="71" borderId="0" applyNumberFormat="0" applyBorder="0" applyAlignment="0" applyProtection="0"/>
    <xf numFmtId="0" fontId="33" fillId="71" borderId="0" applyNumberFormat="0" applyBorder="0" applyAlignment="0" applyProtection="0"/>
    <xf numFmtId="0" fontId="33" fillId="71" borderId="0" applyNumberFormat="0" applyBorder="0" applyAlignment="0" applyProtection="0"/>
    <xf numFmtId="0" fontId="33" fillId="71" borderId="0" applyNumberFormat="0" applyBorder="0" applyAlignment="0" applyProtection="0"/>
    <xf numFmtId="0" fontId="33" fillId="71" borderId="0" applyNumberFormat="0" applyBorder="0" applyAlignment="0" applyProtection="0"/>
    <xf numFmtId="0" fontId="33" fillId="71" borderId="0" applyNumberFormat="0" applyBorder="0" applyAlignment="0" applyProtection="0"/>
    <xf numFmtId="0" fontId="33" fillId="71" borderId="0" applyNumberFormat="0" applyBorder="0" applyAlignment="0" applyProtection="0"/>
    <xf numFmtId="0" fontId="33" fillId="71" borderId="0" applyNumberFormat="0" applyBorder="0" applyAlignment="0" applyProtection="0"/>
    <xf numFmtId="0" fontId="33" fillId="71" borderId="0" applyNumberFormat="0" applyBorder="0" applyAlignment="0" applyProtection="0"/>
    <xf numFmtId="0" fontId="33" fillId="71" borderId="0" applyNumberFormat="0" applyBorder="0" applyAlignment="0" applyProtection="0"/>
    <xf numFmtId="179" fontId="35" fillId="0" borderId="24">
      <protection locked="0"/>
    </xf>
    <xf numFmtId="0" fontId="73" fillId="21" borderId="25" applyNumberFormat="0" applyAlignment="0" applyProtection="0"/>
    <xf numFmtId="0" fontId="73" fillId="21" borderId="25" applyNumberFormat="0" applyAlignment="0" applyProtection="0"/>
    <xf numFmtId="0" fontId="73" fillId="21" borderId="25" applyNumberFormat="0" applyAlignment="0" applyProtection="0"/>
    <xf numFmtId="0" fontId="73" fillId="21" borderId="25" applyNumberFormat="0" applyAlignment="0" applyProtection="0"/>
    <xf numFmtId="0" fontId="73" fillId="21" borderId="25" applyNumberFormat="0" applyAlignment="0" applyProtection="0"/>
    <xf numFmtId="0" fontId="73" fillId="21" borderId="25" applyNumberFormat="0" applyAlignment="0" applyProtection="0"/>
    <xf numFmtId="0" fontId="73" fillId="21" borderId="25" applyNumberFormat="0" applyAlignment="0" applyProtection="0"/>
    <xf numFmtId="0" fontId="73" fillId="21" borderId="25" applyNumberFormat="0" applyAlignment="0" applyProtection="0"/>
    <xf numFmtId="0" fontId="73" fillId="21" borderId="25" applyNumberFormat="0" applyAlignment="0" applyProtection="0"/>
    <xf numFmtId="0" fontId="73" fillId="21" borderId="25" applyNumberFormat="0" applyAlignment="0" applyProtection="0"/>
    <xf numFmtId="0" fontId="73" fillId="21" borderId="25" applyNumberFormat="0" applyAlignment="0" applyProtection="0"/>
    <xf numFmtId="0" fontId="73" fillId="21" borderId="25" applyNumberFormat="0" applyAlignment="0" applyProtection="0"/>
    <xf numFmtId="0" fontId="73" fillId="21" borderId="25" applyNumberFormat="0" applyAlignment="0" applyProtection="0"/>
    <xf numFmtId="0" fontId="73" fillId="21" borderId="25" applyNumberFormat="0" applyAlignment="0" applyProtection="0"/>
    <xf numFmtId="0" fontId="73" fillId="21" borderId="25" applyNumberFormat="0" applyAlignment="0" applyProtection="0"/>
    <xf numFmtId="0" fontId="73" fillId="21" borderId="25" applyNumberFormat="0" applyAlignment="0" applyProtection="0"/>
    <xf numFmtId="0" fontId="73" fillId="21" borderId="25" applyNumberFormat="0" applyAlignment="0" applyProtection="0"/>
    <xf numFmtId="0" fontId="73" fillId="21" borderId="25" applyNumberFormat="0" applyAlignment="0" applyProtection="0"/>
    <xf numFmtId="0" fontId="73" fillId="21" borderId="25" applyNumberFormat="0" applyAlignment="0" applyProtection="0"/>
    <xf numFmtId="0" fontId="73" fillId="21" borderId="25" applyNumberFormat="0" applyAlignment="0" applyProtection="0"/>
    <xf numFmtId="0" fontId="73" fillId="21" borderId="25" applyNumberFormat="0" applyAlignment="0" applyProtection="0"/>
    <xf numFmtId="0" fontId="73" fillId="21" borderId="25" applyNumberFormat="0" applyAlignment="0" applyProtection="0"/>
    <xf numFmtId="0" fontId="73" fillId="21" borderId="25" applyNumberFormat="0" applyAlignment="0" applyProtection="0"/>
    <xf numFmtId="0" fontId="73" fillId="21" borderId="25" applyNumberFormat="0" applyAlignment="0" applyProtection="0"/>
    <xf numFmtId="3" fontId="117" fillId="0" borderId="0">
      <alignment horizontal="center" vertical="center" textRotation="90" wrapText="1"/>
    </xf>
    <xf numFmtId="201" fontId="35" fillId="0" borderId="14">
      <alignment vertical="top" wrapText="1"/>
    </xf>
    <xf numFmtId="0" fontId="83" fillId="45" borderId="35" applyNumberFormat="0" applyAlignment="0" applyProtection="0"/>
    <xf numFmtId="0" fontId="83" fillId="45" borderId="35" applyNumberFormat="0" applyAlignment="0" applyProtection="0"/>
    <xf numFmtId="0" fontId="83" fillId="45" borderId="35" applyNumberFormat="0" applyAlignment="0" applyProtection="0"/>
    <xf numFmtId="0" fontId="83" fillId="45" borderId="35" applyNumberFormat="0" applyAlignment="0" applyProtection="0"/>
    <xf numFmtId="0" fontId="83" fillId="45" borderId="35" applyNumberFormat="0" applyAlignment="0" applyProtection="0"/>
    <xf numFmtId="0" fontId="83" fillId="45" borderId="35" applyNumberFormat="0" applyAlignment="0" applyProtection="0"/>
    <xf numFmtId="0" fontId="83" fillId="45" borderId="35" applyNumberFormat="0" applyAlignment="0" applyProtection="0"/>
    <xf numFmtId="0" fontId="83" fillId="45" borderId="35" applyNumberFormat="0" applyAlignment="0" applyProtection="0"/>
    <xf numFmtId="0" fontId="83" fillId="45" borderId="35" applyNumberFormat="0" applyAlignment="0" applyProtection="0"/>
    <xf numFmtId="0" fontId="83" fillId="45" borderId="35" applyNumberFormat="0" applyAlignment="0" applyProtection="0"/>
    <xf numFmtId="0" fontId="83" fillId="45" borderId="35" applyNumberFormat="0" applyAlignment="0" applyProtection="0"/>
    <xf numFmtId="0" fontId="83" fillId="45" borderId="35" applyNumberFormat="0" applyAlignment="0" applyProtection="0"/>
    <xf numFmtId="0" fontId="83" fillId="45" borderId="35" applyNumberFormat="0" applyAlignment="0" applyProtection="0"/>
    <xf numFmtId="0" fontId="83" fillId="45" borderId="35" applyNumberFormat="0" applyAlignment="0" applyProtection="0"/>
    <xf numFmtId="0" fontId="83" fillId="45" borderId="35" applyNumberFormat="0" applyAlignment="0" applyProtection="0"/>
    <xf numFmtId="0" fontId="83" fillId="45" borderId="35" applyNumberFormat="0" applyAlignment="0" applyProtection="0"/>
    <xf numFmtId="0" fontId="83" fillId="45" borderId="35" applyNumberFormat="0" applyAlignment="0" applyProtection="0"/>
    <xf numFmtId="0" fontId="83" fillId="45" borderId="35" applyNumberFormat="0" applyAlignment="0" applyProtection="0"/>
    <xf numFmtId="0" fontId="83" fillId="45" borderId="35" applyNumberFormat="0" applyAlignment="0" applyProtection="0"/>
    <xf numFmtId="0" fontId="83" fillId="45" borderId="35" applyNumberFormat="0" applyAlignment="0" applyProtection="0"/>
    <xf numFmtId="0" fontId="83" fillId="45" borderId="35" applyNumberFormat="0" applyAlignment="0" applyProtection="0"/>
    <xf numFmtId="0" fontId="83" fillId="45" borderId="35" applyNumberFormat="0" applyAlignment="0" applyProtection="0"/>
    <xf numFmtId="0" fontId="83" fillId="45" borderId="35" applyNumberFormat="0" applyAlignment="0" applyProtection="0"/>
    <xf numFmtId="0" fontId="83" fillId="45" borderId="35" applyNumberFormat="0" applyAlignment="0" applyProtection="0"/>
    <xf numFmtId="0" fontId="39" fillId="45" borderId="25" applyNumberFormat="0" applyAlignment="0" applyProtection="0"/>
    <xf numFmtId="0" fontId="39" fillId="45" borderId="25" applyNumberFormat="0" applyAlignment="0" applyProtection="0"/>
    <xf numFmtId="0" fontId="39" fillId="45" borderId="25" applyNumberFormat="0" applyAlignment="0" applyProtection="0"/>
    <xf numFmtId="0" fontId="39" fillId="45" borderId="25" applyNumberFormat="0" applyAlignment="0" applyProtection="0"/>
    <xf numFmtId="0" fontId="39" fillId="45" borderId="25" applyNumberFormat="0" applyAlignment="0" applyProtection="0"/>
    <xf numFmtId="0" fontId="39" fillId="45" borderId="25" applyNumberFormat="0" applyAlignment="0" applyProtection="0"/>
    <xf numFmtId="0" fontId="39" fillId="45" borderId="25" applyNumberFormat="0" applyAlignment="0" applyProtection="0"/>
    <xf numFmtId="0" fontId="39" fillId="45" borderId="25" applyNumberFormat="0" applyAlignment="0" applyProtection="0"/>
    <xf numFmtId="0" fontId="39" fillId="45" borderId="25" applyNumberFormat="0" applyAlignment="0" applyProtection="0"/>
    <xf numFmtId="0" fontId="39" fillId="45" borderId="25" applyNumberFormat="0" applyAlignment="0" applyProtection="0"/>
    <xf numFmtId="0" fontId="39" fillId="45" borderId="25" applyNumberFormat="0" applyAlignment="0" applyProtection="0"/>
    <xf numFmtId="0" fontId="39" fillId="45" borderId="25" applyNumberFormat="0" applyAlignment="0" applyProtection="0"/>
    <xf numFmtId="0" fontId="39" fillId="45" borderId="25" applyNumberFormat="0" applyAlignment="0" applyProtection="0"/>
    <xf numFmtId="0" fontId="39" fillId="45" borderId="25" applyNumberFormat="0" applyAlignment="0" applyProtection="0"/>
    <xf numFmtId="0" fontId="39" fillId="45" borderId="25" applyNumberFormat="0" applyAlignment="0" applyProtection="0"/>
    <xf numFmtId="0" fontId="39" fillId="45" borderId="25" applyNumberFormat="0" applyAlignment="0" applyProtection="0"/>
    <xf numFmtId="0" fontId="39" fillId="45" borderId="25" applyNumberFormat="0" applyAlignment="0" applyProtection="0"/>
    <xf numFmtId="0" fontId="39" fillId="45" borderId="25" applyNumberFormat="0" applyAlignment="0" applyProtection="0"/>
    <xf numFmtId="0" fontId="39" fillId="45" borderId="25" applyNumberFormat="0" applyAlignment="0" applyProtection="0"/>
    <xf numFmtId="0" fontId="39" fillId="45" borderId="25" applyNumberFormat="0" applyAlignment="0" applyProtection="0"/>
    <xf numFmtId="0" fontId="39" fillId="45" borderId="25" applyNumberFormat="0" applyAlignment="0" applyProtection="0"/>
    <xf numFmtId="0" fontId="39" fillId="45" borderId="25" applyNumberFormat="0" applyAlignment="0" applyProtection="0"/>
    <xf numFmtId="0" fontId="39" fillId="45" borderId="25" applyNumberFormat="0" applyAlignment="0" applyProtection="0"/>
    <xf numFmtId="0" fontId="39" fillId="45" borderId="25" applyNumberFormat="0" applyAlignment="0" applyProtection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202" fontId="121" fillId="0" borderId="14">
      <alignment vertical="top" wrapText="1"/>
    </xf>
    <xf numFmtId="4" fontId="122" fillId="0" borderId="14">
      <alignment horizontal="left" vertical="center"/>
    </xf>
    <xf numFmtId="4" fontId="122" fillId="0" borderId="14"/>
    <xf numFmtId="4" fontId="122" fillId="72" borderId="14"/>
    <xf numFmtId="4" fontId="122" fillId="73" borderId="14"/>
    <xf numFmtId="4" fontId="123" fillId="74" borderId="14"/>
    <xf numFmtId="4" fontId="124" fillId="6" borderId="14"/>
    <xf numFmtId="4" fontId="125" fillId="0" borderId="14">
      <alignment horizontal="center" wrapText="1"/>
    </xf>
    <xf numFmtId="202" fontId="122" fillId="0" borderId="14"/>
    <xf numFmtId="202" fontId="121" fillId="0" borderId="14">
      <alignment horizontal="center" vertical="center" wrapText="1"/>
    </xf>
    <xf numFmtId="202" fontId="121" fillId="0" borderId="14">
      <alignment vertical="top" wrapText="1"/>
    </xf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126" fillId="0" borderId="0" applyBorder="0">
      <alignment horizontal="center" vertical="center" wrapText="1"/>
    </xf>
    <xf numFmtId="0" fontId="64" fillId="0" borderId="28" applyNumberFormat="0" applyFill="0" applyAlignment="0" applyProtection="0"/>
    <xf numFmtId="0" fontId="64" fillId="0" borderId="28" applyNumberFormat="0" applyFill="0" applyAlignment="0" applyProtection="0"/>
    <xf numFmtId="0" fontId="64" fillId="0" borderId="28" applyNumberFormat="0" applyFill="0" applyAlignment="0" applyProtection="0"/>
    <xf numFmtId="0" fontId="64" fillId="0" borderId="28" applyNumberFormat="0" applyFill="0" applyAlignment="0" applyProtection="0"/>
    <xf numFmtId="0" fontId="64" fillId="0" borderId="28" applyNumberFormat="0" applyFill="0" applyAlignment="0" applyProtection="0"/>
    <xf numFmtId="0" fontId="64" fillId="0" borderId="28" applyNumberFormat="0" applyFill="0" applyAlignment="0" applyProtection="0"/>
    <xf numFmtId="0" fontId="64" fillId="0" borderId="28" applyNumberFormat="0" applyFill="0" applyAlignment="0" applyProtection="0"/>
    <xf numFmtId="0" fontId="64" fillId="0" borderId="28" applyNumberFormat="0" applyFill="0" applyAlignment="0" applyProtection="0"/>
    <xf numFmtId="0" fontId="64" fillId="0" borderId="28" applyNumberFormat="0" applyFill="0" applyAlignment="0" applyProtection="0"/>
    <xf numFmtId="0" fontId="64" fillId="0" borderId="28" applyNumberFormat="0" applyFill="0" applyAlignment="0" applyProtection="0"/>
    <xf numFmtId="0" fontId="64" fillId="0" borderId="28" applyNumberFormat="0" applyFill="0" applyAlignment="0" applyProtection="0"/>
    <xf numFmtId="0" fontId="64" fillId="0" borderId="28" applyNumberFormat="0" applyFill="0" applyAlignment="0" applyProtection="0"/>
    <xf numFmtId="0" fontId="64" fillId="0" borderId="28" applyNumberFormat="0" applyFill="0" applyAlignment="0" applyProtection="0"/>
    <xf numFmtId="0" fontId="64" fillId="0" borderId="28" applyNumberFormat="0" applyFill="0" applyAlignment="0" applyProtection="0"/>
    <xf numFmtId="0" fontId="64" fillId="0" borderId="28" applyNumberFormat="0" applyFill="0" applyAlignment="0" applyProtection="0"/>
    <xf numFmtId="0" fontId="64" fillId="0" borderId="28" applyNumberFormat="0" applyFill="0" applyAlignment="0" applyProtection="0"/>
    <xf numFmtId="0" fontId="64" fillId="0" borderId="28" applyNumberFormat="0" applyFill="0" applyAlignment="0" applyProtection="0"/>
    <xf numFmtId="0" fontId="64" fillId="0" borderId="28" applyNumberFormat="0" applyFill="0" applyAlignment="0" applyProtection="0"/>
    <xf numFmtId="0" fontId="64" fillId="0" borderId="28" applyNumberFormat="0" applyFill="0" applyAlignment="0" applyProtection="0"/>
    <xf numFmtId="0" fontId="64" fillId="0" borderId="28" applyNumberFormat="0" applyFill="0" applyAlignment="0" applyProtection="0"/>
    <xf numFmtId="0" fontId="64" fillId="0" borderId="28" applyNumberFormat="0" applyFill="0" applyAlignment="0" applyProtection="0"/>
    <xf numFmtId="0" fontId="64" fillId="0" borderId="28" applyNumberFormat="0" applyFill="0" applyAlignment="0" applyProtection="0"/>
    <xf numFmtId="0" fontId="64" fillId="0" borderId="28" applyNumberFormat="0" applyFill="0" applyAlignment="0" applyProtection="0"/>
    <xf numFmtId="0" fontId="64" fillId="0" borderId="28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6" fillId="0" borderId="30" applyNumberFormat="0" applyFill="0" applyAlignment="0" applyProtection="0"/>
    <xf numFmtId="0" fontId="66" fillId="0" borderId="30" applyNumberFormat="0" applyFill="0" applyAlignment="0" applyProtection="0"/>
    <xf numFmtId="0" fontId="66" fillId="0" borderId="30" applyNumberFormat="0" applyFill="0" applyAlignment="0" applyProtection="0"/>
    <xf numFmtId="0" fontId="66" fillId="0" borderId="30" applyNumberFormat="0" applyFill="0" applyAlignment="0" applyProtection="0"/>
    <xf numFmtId="0" fontId="66" fillId="0" borderId="30" applyNumberFormat="0" applyFill="0" applyAlignment="0" applyProtection="0"/>
    <xf numFmtId="0" fontId="66" fillId="0" borderId="30" applyNumberFormat="0" applyFill="0" applyAlignment="0" applyProtection="0"/>
    <xf numFmtId="0" fontId="66" fillId="0" borderId="30" applyNumberFormat="0" applyFill="0" applyAlignment="0" applyProtection="0"/>
    <xf numFmtId="0" fontId="66" fillId="0" borderId="30" applyNumberFormat="0" applyFill="0" applyAlignment="0" applyProtection="0"/>
    <xf numFmtId="0" fontId="66" fillId="0" borderId="30" applyNumberFormat="0" applyFill="0" applyAlignment="0" applyProtection="0"/>
    <xf numFmtId="0" fontId="66" fillId="0" borderId="30" applyNumberFormat="0" applyFill="0" applyAlignment="0" applyProtection="0"/>
    <xf numFmtId="0" fontId="66" fillId="0" borderId="30" applyNumberFormat="0" applyFill="0" applyAlignment="0" applyProtection="0"/>
    <xf numFmtId="0" fontId="66" fillId="0" borderId="30" applyNumberFormat="0" applyFill="0" applyAlignment="0" applyProtection="0"/>
    <xf numFmtId="0" fontId="66" fillId="0" borderId="30" applyNumberFormat="0" applyFill="0" applyAlignment="0" applyProtection="0"/>
    <xf numFmtId="0" fontId="66" fillId="0" borderId="30" applyNumberFormat="0" applyFill="0" applyAlignment="0" applyProtection="0"/>
    <xf numFmtId="0" fontId="66" fillId="0" borderId="30" applyNumberFormat="0" applyFill="0" applyAlignment="0" applyProtection="0"/>
    <xf numFmtId="0" fontId="66" fillId="0" borderId="30" applyNumberFormat="0" applyFill="0" applyAlignment="0" applyProtection="0"/>
    <xf numFmtId="0" fontId="66" fillId="0" borderId="30" applyNumberFormat="0" applyFill="0" applyAlignment="0" applyProtection="0"/>
    <xf numFmtId="0" fontId="66" fillId="0" borderId="30" applyNumberFormat="0" applyFill="0" applyAlignment="0" applyProtection="0"/>
    <xf numFmtId="0" fontId="66" fillId="0" borderId="30" applyNumberFormat="0" applyFill="0" applyAlignment="0" applyProtection="0"/>
    <xf numFmtId="0" fontId="66" fillId="0" borderId="30" applyNumberFormat="0" applyFill="0" applyAlignment="0" applyProtection="0"/>
    <xf numFmtId="0" fontId="66" fillId="0" borderId="30" applyNumberFormat="0" applyFill="0" applyAlignment="0" applyProtection="0"/>
    <xf numFmtId="0" fontId="66" fillId="0" borderId="30" applyNumberFormat="0" applyFill="0" applyAlignment="0" applyProtection="0"/>
    <xf numFmtId="0" fontId="66" fillId="0" borderId="30" applyNumberFormat="0" applyFill="0" applyAlignment="0" applyProtection="0"/>
    <xf numFmtId="0" fontId="66" fillId="0" borderId="30" applyNumberFormat="0" applyFill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9" fillId="0" borderId="1" applyBorder="0">
      <alignment horizontal="center" vertical="center" wrapText="1"/>
    </xf>
    <xf numFmtId="179" fontId="44" fillId="44" borderId="24"/>
    <xf numFmtId="4" fontId="130" fillId="8" borderId="14" applyBorder="0">
      <alignment horizontal="right"/>
    </xf>
    <xf numFmtId="49" fontId="131" fillId="0" borderId="0" applyBorder="0">
      <alignment vertical="center"/>
    </xf>
    <xf numFmtId="0" fontId="112" fillId="0" borderId="43" applyNumberFormat="0" applyFill="0" applyAlignment="0" applyProtection="0"/>
    <xf numFmtId="0" fontId="112" fillId="0" borderId="43" applyNumberFormat="0" applyFill="0" applyAlignment="0" applyProtection="0"/>
    <xf numFmtId="0" fontId="112" fillId="0" borderId="43" applyNumberFormat="0" applyFill="0" applyAlignment="0" applyProtection="0"/>
    <xf numFmtId="0" fontId="112" fillId="0" borderId="43" applyNumberFormat="0" applyFill="0" applyAlignment="0" applyProtection="0"/>
    <xf numFmtId="0" fontId="112" fillId="0" borderId="43" applyNumberFormat="0" applyFill="0" applyAlignment="0" applyProtection="0"/>
    <xf numFmtId="0" fontId="112" fillId="0" borderId="43" applyNumberFormat="0" applyFill="0" applyAlignment="0" applyProtection="0"/>
    <xf numFmtId="0" fontId="112" fillId="0" borderId="43" applyNumberFormat="0" applyFill="0" applyAlignment="0" applyProtection="0"/>
    <xf numFmtId="0" fontId="112" fillId="0" borderId="43" applyNumberFormat="0" applyFill="0" applyAlignment="0" applyProtection="0"/>
    <xf numFmtId="0" fontId="112" fillId="0" borderId="43" applyNumberFormat="0" applyFill="0" applyAlignment="0" applyProtection="0"/>
    <xf numFmtId="0" fontId="112" fillId="0" borderId="43" applyNumberFormat="0" applyFill="0" applyAlignment="0" applyProtection="0"/>
    <xf numFmtId="0" fontId="112" fillId="0" borderId="43" applyNumberFormat="0" applyFill="0" applyAlignment="0" applyProtection="0"/>
    <xf numFmtId="0" fontId="112" fillId="0" borderId="43" applyNumberFormat="0" applyFill="0" applyAlignment="0" applyProtection="0"/>
    <xf numFmtId="0" fontId="112" fillId="0" borderId="43" applyNumberFormat="0" applyFill="0" applyAlignment="0" applyProtection="0"/>
    <xf numFmtId="0" fontId="112" fillId="0" borderId="43" applyNumberFormat="0" applyFill="0" applyAlignment="0" applyProtection="0"/>
    <xf numFmtId="0" fontId="112" fillId="0" borderId="43" applyNumberFormat="0" applyFill="0" applyAlignment="0" applyProtection="0"/>
    <xf numFmtId="0" fontId="112" fillId="0" borderId="43" applyNumberFormat="0" applyFill="0" applyAlignment="0" applyProtection="0"/>
    <xf numFmtId="0" fontId="112" fillId="0" borderId="43" applyNumberFormat="0" applyFill="0" applyAlignment="0" applyProtection="0"/>
    <xf numFmtId="0" fontId="112" fillId="0" borderId="43" applyNumberFormat="0" applyFill="0" applyAlignment="0" applyProtection="0"/>
    <xf numFmtId="0" fontId="112" fillId="0" borderId="43" applyNumberFormat="0" applyFill="0" applyAlignment="0" applyProtection="0"/>
    <xf numFmtId="0" fontId="112" fillId="0" borderId="43" applyNumberFormat="0" applyFill="0" applyAlignment="0" applyProtection="0"/>
    <xf numFmtId="0" fontId="112" fillId="0" borderId="43" applyNumberFormat="0" applyFill="0" applyAlignment="0" applyProtection="0"/>
    <xf numFmtId="0" fontId="112" fillId="0" borderId="43" applyNumberFormat="0" applyFill="0" applyAlignment="0" applyProtection="0"/>
    <xf numFmtId="0" fontId="112" fillId="0" borderId="43" applyNumberFormat="0" applyFill="0" applyAlignment="0" applyProtection="0"/>
    <xf numFmtId="0" fontId="112" fillId="0" borderId="43" applyNumberFormat="0" applyFill="0" applyAlignment="0" applyProtection="0"/>
    <xf numFmtId="3" fontId="44" fillId="0" borderId="14" applyBorder="0">
      <alignment vertical="center"/>
    </xf>
    <xf numFmtId="0" fontId="79" fillId="0" borderId="23" applyNumberFormat="0" applyFill="0" applyAlignment="0" applyProtection="0"/>
    <xf numFmtId="0" fontId="79" fillId="0" borderId="23" applyNumberFormat="0" applyFill="0" applyAlignment="0" applyProtection="0"/>
    <xf numFmtId="0" fontId="79" fillId="0" borderId="23" applyNumberFormat="0" applyFill="0" applyAlignment="0" applyProtection="0"/>
    <xf numFmtId="0" fontId="79" fillId="0" borderId="23" applyNumberFormat="0" applyFill="0" applyAlignment="0" applyProtection="0"/>
    <xf numFmtId="0" fontId="79" fillId="0" borderId="23" applyNumberFormat="0" applyFill="0" applyAlignment="0" applyProtection="0"/>
    <xf numFmtId="0" fontId="79" fillId="0" borderId="23" applyNumberFormat="0" applyFill="0" applyAlignment="0" applyProtection="0"/>
    <xf numFmtId="0" fontId="79" fillId="0" borderId="23" applyNumberFormat="0" applyFill="0" applyAlignment="0" applyProtection="0"/>
    <xf numFmtId="0" fontId="79" fillId="0" borderId="23" applyNumberFormat="0" applyFill="0" applyAlignment="0" applyProtection="0"/>
    <xf numFmtId="0" fontId="79" fillId="0" borderId="23" applyNumberFormat="0" applyFill="0" applyAlignment="0" applyProtection="0"/>
    <xf numFmtId="0" fontId="79" fillId="0" borderId="23" applyNumberFormat="0" applyFill="0" applyAlignment="0" applyProtection="0"/>
    <xf numFmtId="0" fontId="41" fillId="75" borderId="26" applyNumberFormat="0" applyAlignment="0" applyProtection="0"/>
    <xf numFmtId="0" fontId="41" fillId="75" borderId="26" applyNumberFormat="0" applyAlignment="0" applyProtection="0"/>
    <xf numFmtId="0" fontId="41" fillId="75" borderId="26" applyNumberFormat="0" applyAlignment="0" applyProtection="0"/>
    <xf numFmtId="0" fontId="41" fillId="75" borderId="26" applyNumberFormat="0" applyAlignment="0" applyProtection="0"/>
    <xf numFmtId="0" fontId="41" fillId="75" borderId="26" applyNumberFormat="0" applyAlignment="0" applyProtection="0"/>
    <xf numFmtId="0" fontId="41" fillId="75" borderId="26" applyNumberFormat="0" applyAlignment="0" applyProtection="0"/>
    <xf numFmtId="0" fontId="41" fillId="75" borderId="26" applyNumberFormat="0" applyAlignment="0" applyProtection="0"/>
    <xf numFmtId="0" fontId="41" fillId="75" borderId="26" applyNumberFormat="0" applyAlignment="0" applyProtection="0"/>
    <xf numFmtId="0" fontId="41" fillId="75" borderId="26" applyNumberFormat="0" applyAlignment="0" applyProtection="0"/>
    <xf numFmtId="0" fontId="41" fillId="75" borderId="26" applyNumberFormat="0" applyAlignment="0" applyProtection="0"/>
    <xf numFmtId="0" fontId="41" fillId="75" borderId="26" applyNumberFormat="0" applyAlignment="0" applyProtection="0"/>
    <xf numFmtId="0" fontId="41" fillId="75" borderId="26" applyNumberFormat="0" applyAlignment="0" applyProtection="0"/>
    <xf numFmtId="0" fontId="41" fillId="75" borderId="26" applyNumberFormat="0" applyAlignment="0" applyProtection="0"/>
    <xf numFmtId="0" fontId="41" fillId="75" borderId="26" applyNumberFormat="0" applyAlignment="0" applyProtection="0"/>
    <xf numFmtId="0" fontId="41" fillId="75" borderId="26" applyNumberFormat="0" applyAlignment="0" applyProtection="0"/>
    <xf numFmtId="0" fontId="41" fillId="75" borderId="26" applyNumberFormat="0" applyAlignment="0" applyProtection="0"/>
    <xf numFmtId="0" fontId="41" fillId="75" borderId="26" applyNumberFormat="0" applyAlignment="0" applyProtection="0"/>
    <xf numFmtId="0" fontId="41" fillId="75" borderId="26" applyNumberFormat="0" applyAlignment="0" applyProtection="0"/>
    <xf numFmtId="0" fontId="41" fillId="75" borderId="26" applyNumberFormat="0" applyAlignment="0" applyProtection="0"/>
    <xf numFmtId="0" fontId="41" fillId="75" borderId="26" applyNumberFormat="0" applyAlignment="0" applyProtection="0"/>
    <xf numFmtId="0" fontId="41" fillId="75" borderId="26" applyNumberFormat="0" applyAlignment="0" applyProtection="0"/>
    <xf numFmtId="0" fontId="41" fillId="75" borderId="26" applyNumberFormat="0" applyAlignment="0" applyProtection="0"/>
    <xf numFmtId="0" fontId="41" fillId="75" borderId="26" applyNumberFormat="0" applyAlignment="0" applyProtection="0"/>
    <xf numFmtId="0" fontId="41" fillId="75" borderId="26" applyNumberFormat="0" applyAlignment="0" applyProtection="0"/>
    <xf numFmtId="0" fontId="7" fillId="0" borderId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0" fontId="79" fillId="7" borderId="0" applyFill="0">
      <alignment wrapText="1"/>
    </xf>
    <xf numFmtId="169" fontId="79" fillId="7" borderId="0" applyFill="0">
      <alignment wrapText="1"/>
    </xf>
    <xf numFmtId="0" fontId="128" fillId="0" borderId="0">
      <alignment horizontal="center" vertical="top" wrapText="1"/>
    </xf>
    <xf numFmtId="0" fontId="132" fillId="0" borderId="0">
      <alignment horizontal="centerContinuous" vertical="center" wrapText="1"/>
    </xf>
    <xf numFmtId="169" fontId="128" fillId="0" borderId="0">
      <alignment horizontal="center" vertical="top" wrapText="1"/>
    </xf>
    <xf numFmtId="165" fontId="133" fillId="7" borderId="14">
      <alignment wrapText="1"/>
    </xf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7" fontId="134" fillId="0" borderId="0"/>
    <xf numFmtId="0" fontId="78" fillId="76" borderId="0" applyNumberFormat="0" applyBorder="0" applyAlignment="0" applyProtection="0"/>
    <xf numFmtId="0" fontId="78" fillId="76" borderId="0" applyNumberFormat="0" applyBorder="0" applyAlignment="0" applyProtection="0"/>
    <xf numFmtId="0" fontId="78" fillId="76" borderId="0" applyNumberFormat="0" applyBorder="0" applyAlignment="0" applyProtection="0"/>
    <xf numFmtId="0" fontId="78" fillId="76" borderId="0" applyNumberFormat="0" applyBorder="0" applyAlignment="0" applyProtection="0"/>
    <xf numFmtId="0" fontId="78" fillId="76" borderId="0" applyNumberFormat="0" applyBorder="0" applyAlignment="0" applyProtection="0"/>
    <xf numFmtId="0" fontId="78" fillId="76" borderId="0" applyNumberFormat="0" applyBorder="0" applyAlignment="0" applyProtection="0"/>
    <xf numFmtId="0" fontId="78" fillId="76" borderId="0" applyNumberFormat="0" applyBorder="0" applyAlignment="0" applyProtection="0"/>
    <xf numFmtId="0" fontId="78" fillId="76" borderId="0" applyNumberFormat="0" applyBorder="0" applyAlignment="0" applyProtection="0"/>
    <xf numFmtId="0" fontId="78" fillId="76" borderId="0" applyNumberFormat="0" applyBorder="0" applyAlignment="0" applyProtection="0"/>
    <xf numFmtId="0" fontId="78" fillId="76" borderId="0" applyNumberFormat="0" applyBorder="0" applyAlignment="0" applyProtection="0"/>
    <xf numFmtId="0" fontId="78" fillId="76" borderId="0" applyNumberFormat="0" applyBorder="0" applyAlignment="0" applyProtection="0"/>
    <xf numFmtId="0" fontId="78" fillId="76" borderId="0" applyNumberFormat="0" applyBorder="0" applyAlignment="0" applyProtection="0"/>
    <xf numFmtId="0" fontId="78" fillId="76" borderId="0" applyNumberFormat="0" applyBorder="0" applyAlignment="0" applyProtection="0"/>
    <xf numFmtId="0" fontId="78" fillId="76" borderId="0" applyNumberFormat="0" applyBorder="0" applyAlignment="0" applyProtection="0"/>
    <xf numFmtId="0" fontId="78" fillId="76" borderId="0" applyNumberFormat="0" applyBorder="0" applyAlignment="0" applyProtection="0"/>
    <xf numFmtId="0" fontId="78" fillId="76" borderId="0" applyNumberFormat="0" applyBorder="0" applyAlignment="0" applyProtection="0"/>
    <xf numFmtId="49" fontId="117" fillId="0" borderId="14">
      <alignment horizontal="right" vertical="top" wrapText="1"/>
    </xf>
    <xf numFmtId="166" fontId="135" fillId="0" borderId="0">
      <alignment horizontal="right" vertical="top" wrapText="1"/>
    </xf>
    <xf numFmtId="0" fontId="23" fillId="0" borderId="0"/>
    <xf numFmtId="0" fontId="23" fillId="0" borderId="0"/>
    <xf numFmtId="0" fontId="23" fillId="0" borderId="0"/>
    <xf numFmtId="0" fontId="136" fillId="0" borderId="0"/>
    <xf numFmtId="0" fontId="137" fillId="0" borderId="0"/>
    <xf numFmtId="0" fontId="32" fillId="0" borderId="0"/>
    <xf numFmtId="0" fontId="1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60" fillId="0" borderId="0"/>
    <xf numFmtId="0" fontId="60" fillId="0" borderId="0"/>
    <xf numFmtId="0" fontId="7" fillId="0" borderId="0"/>
    <xf numFmtId="0" fontId="32" fillId="0" borderId="0"/>
    <xf numFmtId="0" fontId="23" fillId="0" borderId="0"/>
    <xf numFmtId="0" fontId="32" fillId="0" borderId="0"/>
    <xf numFmtId="0" fontId="23" fillId="0" borderId="0"/>
    <xf numFmtId="0" fontId="32" fillId="0" borderId="0"/>
    <xf numFmtId="0" fontId="32" fillId="0" borderId="0"/>
    <xf numFmtId="0" fontId="138" fillId="0" borderId="0"/>
    <xf numFmtId="0" fontId="32" fillId="0" borderId="0"/>
    <xf numFmtId="0" fontId="23" fillId="0" borderId="0"/>
    <xf numFmtId="0" fontId="137" fillId="0" borderId="0"/>
    <xf numFmtId="0" fontId="137" fillId="0" borderId="0"/>
    <xf numFmtId="0" fontId="32" fillId="0" borderId="0"/>
    <xf numFmtId="0" fontId="7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23" fillId="0" borderId="0" applyNumberFormat="0" applyFont="0" applyFill="0" applyBorder="0" applyAlignment="0" applyProtection="0">
      <alignment vertical="top"/>
    </xf>
    <xf numFmtId="0" fontId="32" fillId="0" borderId="0"/>
    <xf numFmtId="0" fontId="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8" fillId="0" borderId="0"/>
    <xf numFmtId="0" fontId="23" fillId="0" borderId="0"/>
    <xf numFmtId="0" fontId="32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7" fillId="0" borderId="0"/>
    <xf numFmtId="0" fontId="1" fillId="0" borderId="0"/>
    <xf numFmtId="0" fontId="1" fillId="0" borderId="0"/>
    <xf numFmtId="0" fontId="138" fillId="0" borderId="0"/>
    <xf numFmtId="0" fontId="32" fillId="0" borderId="0"/>
    <xf numFmtId="169" fontId="32" fillId="0" borderId="0"/>
    <xf numFmtId="0" fontId="1" fillId="0" borderId="0"/>
    <xf numFmtId="0" fontId="1" fillId="0" borderId="0"/>
    <xf numFmtId="0" fontId="1" fillId="0" borderId="0"/>
    <xf numFmtId="49" fontId="130" fillId="0" borderId="0" applyBorder="0">
      <alignment vertical="top"/>
    </xf>
    <xf numFmtId="0" fontId="1" fillId="0" borderId="0"/>
    <xf numFmtId="0" fontId="138" fillId="0" borderId="0"/>
    <xf numFmtId="0" fontId="32" fillId="0" borderId="0"/>
    <xf numFmtId="0" fontId="35" fillId="0" borderId="0"/>
    <xf numFmtId="0" fontId="139" fillId="0" borderId="0"/>
    <xf numFmtId="0" fontId="23" fillId="0" borderId="0"/>
    <xf numFmtId="0" fontId="23" fillId="0" borderId="0"/>
    <xf numFmtId="0" fontId="23" fillId="0" borderId="0"/>
    <xf numFmtId="1" fontId="140" fillId="0" borderId="14">
      <alignment horizontal="left" vertical="center"/>
    </xf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7" fillId="0" borderId="0" applyFont="0" applyFill="0" applyBorder="0" applyProtection="0">
      <alignment horizontal="center" vertical="center" wrapText="1"/>
    </xf>
    <xf numFmtId="0" fontId="7" fillId="0" borderId="0" applyNumberFormat="0" applyFont="0" applyFill="0" applyBorder="0" applyProtection="0">
      <alignment horizontal="justify" vertical="center" wrapText="1"/>
    </xf>
    <xf numFmtId="202" fontId="141" fillId="0" borderId="14">
      <alignment vertical="top"/>
    </xf>
    <xf numFmtId="166" fontId="142" fillId="8" borderId="37" applyNumberFormat="0" applyBorder="0" applyAlignment="0">
      <alignment vertical="center"/>
      <protection locked="0"/>
    </xf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" fillId="77" borderId="34" applyNumberFormat="0" applyFont="0" applyAlignment="0" applyProtection="0"/>
    <xf numFmtId="0" fontId="7" fillId="77" borderId="34" applyNumberFormat="0" applyFont="0" applyAlignment="0" applyProtection="0"/>
    <xf numFmtId="0" fontId="7" fillId="77" borderId="34" applyNumberFormat="0" applyFont="0" applyAlignment="0" applyProtection="0"/>
    <xf numFmtId="0" fontId="7" fillId="77" borderId="34" applyNumberFormat="0" applyFont="0" applyAlignment="0" applyProtection="0"/>
    <xf numFmtId="0" fontId="7" fillId="77" borderId="34" applyNumberFormat="0" applyFont="0" applyAlignment="0" applyProtection="0"/>
    <xf numFmtId="0" fontId="7" fillId="77" borderId="34" applyNumberFormat="0" applyFont="0" applyAlignment="0" applyProtection="0"/>
    <xf numFmtId="0" fontId="7" fillId="77" borderId="34" applyNumberFormat="0" applyFont="0" applyAlignment="0" applyProtection="0"/>
    <xf numFmtId="0" fontId="7" fillId="77" borderId="34" applyNumberFormat="0" applyFont="0" applyAlignment="0" applyProtection="0"/>
    <xf numFmtId="0" fontId="7" fillId="77" borderId="34" applyNumberFormat="0" applyFont="0" applyAlignment="0" applyProtection="0"/>
    <xf numFmtId="0" fontId="7" fillId="77" borderId="34" applyNumberFormat="0" applyFont="0" applyAlignment="0" applyProtection="0"/>
    <xf numFmtId="0" fontId="7" fillId="77" borderId="34" applyNumberFormat="0" applyFont="0" applyAlignment="0" applyProtection="0"/>
    <xf numFmtId="0" fontId="7" fillId="77" borderId="34" applyNumberFormat="0" applyFont="0" applyAlignment="0" applyProtection="0"/>
    <xf numFmtId="0" fontId="23" fillId="77" borderId="34" applyNumberFormat="0" applyFont="0" applyAlignment="0" applyProtection="0"/>
    <xf numFmtId="0" fontId="23" fillId="77" borderId="34" applyNumberFormat="0" applyFont="0" applyAlignment="0" applyProtection="0"/>
    <xf numFmtId="0" fontId="23" fillId="77" borderId="34" applyNumberFormat="0" applyFont="0" applyAlignment="0" applyProtection="0"/>
    <xf numFmtId="0" fontId="23" fillId="77" borderId="34" applyNumberFormat="0" applyFont="0" applyAlignment="0" applyProtection="0"/>
    <xf numFmtId="0" fontId="23" fillId="77" borderId="34" applyNumberFormat="0" applyFont="0" applyAlignment="0" applyProtection="0"/>
    <xf numFmtId="0" fontId="23" fillId="77" borderId="34" applyNumberFormat="0" applyFont="0" applyAlignment="0" applyProtection="0"/>
    <xf numFmtId="0" fontId="23" fillId="77" borderId="34" applyNumberFormat="0" applyFont="0" applyAlignment="0" applyProtection="0"/>
    <xf numFmtId="0" fontId="23" fillId="77" borderId="34" applyNumberFormat="0" applyFont="0" applyAlignment="0" applyProtection="0"/>
    <xf numFmtId="0" fontId="23" fillId="77" borderId="34" applyNumberFormat="0" applyFont="0" applyAlignment="0" applyProtection="0"/>
    <xf numFmtId="0" fontId="23" fillId="77" borderId="34" applyNumberFormat="0" applyFont="0" applyAlignment="0" applyProtection="0"/>
    <xf numFmtId="0" fontId="23" fillId="77" borderId="34" applyNumberFormat="0" applyFont="0" applyAlignment="0" applyProtection="0"/>
    <xf numFmtId="0" fontId="23" fillId="77" borderId="34" applyNumberFormat="0" applyFont="0" applyAlignment="0" applyProtection="0"/>
    <xf numFmtId="0" fontId="23" fillId="77" borderId="34" applyNumberFormat="0" applyFont="0" applyAlignment="0" applyProtection="0"/>
    <xf numFmtId="0" fontId="23" fillId="77" borderId="34" applyNumberFormat="0" applyFont="0" applyAlignment="0" applyProtection="0"/>
    <xf numFmtId="0" fontId="23" fillId="77" borderId="34" applyNumberFormat="0" applyFont="0" applyAlignment="0" applyProtection="0"/>
    <xf numFmtId="0" fontId="23" fillId="77" borderId="34" applyNumberFormat="0" applyFont="0" applyAlignment="0" applyProtection="0"/>
    <xf numFmtId="0" fontId="23" fillId="77" borderId="34" applyNumberFormat="0" applyFont="0" applyAlignment="0" applyProtection="0"/>
    <xf numFmtId="0" fontId="23" fillId="77" borderId="34" applyNumberFormat="0" applyFont="0" applyAlignment="0" applyProtection="0"/>
    <xf numFmtId="0" fontId="23" fillId="77" borderId="34" applyNumberFormat="0" applyFont="0" applyAlignment="0" applyProtection="0"/>
    <xf numFmtId="0" fontId="23" fillId="77" borderId="34" applyNumberFormat="0" applyFont="0" applyAlignment="0" applyProtection="0"/>
    <xf numFmtId="0" fontId="23" fillId="77" borderId="34" applyNumberFormat="0" applyFont="0" applyAlignment="0" applyProtection="0"/>
    <xf numFmtId="0" fontId="23" fillId="77" borderId="34" applyNumberFormat="0" applyFont="0" applyAlignment="0" applyProtection="0"/>
    <xf numFmtId="0" fontId="23" fillId="77" borderId="34" applyNumberFormat="0" applyFont="0" applyAlignment="0" applyProtection="0"/>
    <xf numFmtId="0" fontId="23" fillId="77" borderId="34" applyNumberFormat="0" applyFont="0" applyAlignment="0" applyProtection="0"/>
    <xf numFmtId="0" fontId="23" fillId="77" borderId="34" applyNumberFormat="0" applyFont="0" applyAlignment="0" applyProtection="0"/>
    <xf numFmtId="0" fontId="23" fillId="77" borderId="34" applyNumberFormat="0" applyFont="0" applyAlignment="0" applyProtection="0"/>
    <xf numFmtId="0" fontId="23" fillId="77" borderId="34" applyNumberFormat="0" applyFont="0" applyAlignment="0" applyProtection="0"/>
    <xf numFmtId="0" fontId="23" fillId="77" borderId="34" applyNumberFormat="0" applyFont="0" applyAlignment="0" applyProtection="0"/>
    <xf numFmtId="0" fontId="23" fillId="77" borderId="34" applyNumberFormat="0" applyFont="0" applyAlignment="0" applyProtection="0"/>
    <xf numFmtId="0" fontId="23" fillId="77" borderId="34" applyNumberFormat="0" applyFont="0" applyAlignment="0" applyProtection="0"/>
    <xf numFmtId="0" fontId="23" fillId="77" borderId="34" applyNumberFormat="0" applyFont="0" applyAlignment="0" applyProtection="0"/>
    <xf numFmtId="0" fontId="23" fillId="77" borderId="34" applyNumberFormat="0" applyFont="0" applyAlignment="0" applyProtection="0"/>
    <xf numFmtId="0" fontId="23" fillId="77" borderId="34" applyNumberFormat="0" applyFont="0" applyAlignment="0" applyProtection="0"/>
    <xf numFmtId="0" fontId="23" fillId="77" borderId="34" applyNumberFormat="0" applyFont="0" applyAlignment="0" applyProtection="0"/>
    <xf numFmtId="0" fontId="23" fillId="77" borderId="34" applyNumberFormat="0" applyFont="0" applyAlignment="0" applyProtection="0"/>
    <xf numFmtId="0" fontId="23" fillId="77" borderId="34" applyNumberFormat="0" applyFont="0" applyAlignment="0" applyProtection="0"/>
    <xf numFmtId="0" fontId="23" fillId="77" borderId="34" applyNumberFormat="0" applyFont="0" applyAlignment="0" applyProtection="0"/>
    <xf numFmtId="0" fontId="23" fillId="77" borderId="34" applyNumberFormat="0" applyFont="0" applyAlignment="0" applyProtection="0"/>
    <xf numFmtId="0" fontId="23" fillId="77" borderId="34" applyNumberFormat="0" applyFont="0" applyAlignment="0" applyProtection="0"/>
    <xf numFmtId="0" fontId="23" fillId="77" borderId="34" applyNumberFormat="0" applyFont="0" applyAlignment="0" applyProtection="0"/>
    <xf numFmtId="0" fontId="23" fillId="77" borderId="34" applyNumberFormat="0" applyFont="0" applyAlignment="0" applyProtection="0"/>
    <xf numFmtId="0" fontId="23" fillId="77" borderId="34" applyNumberFormat="0" applyFont="0" applyAlignment="0" applyProtection="0"/>
    <xf numFmtId="0" fontId="23" fillId="77" borderId="34" applyNumberFormat="0" applyFont="0" applyAlignment="0" applyProtection="0"/>
    <xf numFmtId="0" fontId="23" fillId="77" borderId="34" applyNumberFormat="0" applyFont="0" applyAlignment="0" applyProtection="0"/>
    <xf numFmtId="0" fontId="23" fillId="77" borderId="34" applyNumberFormat="0" applyFont="0" applyAlignment="0" applyProtection="0"/>
    <xf numFmtId="0" fontId="23" fillId="77" borderId="34" applyNumberFormat="0" applyFont="0" applyAlignment="0" applyProtection="0"/>
    <xf numFmtId="0" fontId="23" fillId="77" borderId="34" applyNumberFormat="0" applyFont="0" applyAlignment="0" applyProtection="0"/>
    <xf numFmtId="0" fontId="23" fillId="77" borderId="34" applyNumberFormat="0" applyFont="0" applyAlignment="0" applyProtection="0"/>
    <xf numFmtId="0" fontId="23" fillId="77" borderId="34" applyNumberFormat="0" applyFont="0" applyAlignment="0" applyProtection="0"/>
    <xf numFmtId="0" fontId="23" fillId="77" borderId="34" applyNumberFormat="0" applyFont="0" applyAlignment="0" applyProtection="0"/>
    <xf numFmtId="0" fontId="23" fillId="77" borderId="34" applyNumberFormat="0" applyFont="0" applyAlignment="0" applyProtection="0"/>
    <xf numFmtId="0" fontId="23" fillId="77" borderId="34" applyNumberFormat="0" applyFont="0" applyAlignment="0" applyProtection="0"/>
    <xf numFmtId="49" fontId="123" fillId="0" borderId="22">
      <alignment horizontal="left" vertical="center"/>
    </xf>
    <xf numFmtId="9" fontId="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3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44" fillId="0" borderId="14"/>
    <xf numFmtId="0" fontId="7" fillId="0" borderId="14" applyNumberFormat="0" applyFont="0" applyFill="0" applyAlignment="0" applyProtection="0"/>
    <xf numFmtId="3" fontId="145" fillId="78" borderId="22">
      <alignment horizontal="justify" vertical="center"/>
    </xf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21" fillId="0" borderId="0"/>
    <xf numFmtId="172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169" fontId="21" fillId="0" borderId="0"/>
    <xf numFmtId="49" fontId="135" fillId="0" borderId="0"/>
    <xf numFmtId="49" fontId="146" fillId="0" borderId="0">
      <alignment vertical="top"/>
    </xf>
    <xf numFmtId="166" fontId="79" fillId="0" borderId="0" applyFill="0" applyBorder="0" applyAlignment="0" applyProtection="0"/>
    <xf numFmtId="166" fontId="79" fillId="0" borderId="0" applyFill="0" applyBorder="0" applyAlignment="0" applyProtection="0"/>
    <xf numFmtId="166" fontId="79" fillId="0" borderId="0" applyFill="0" applyBorder="0" applyAlignment="0" applyProtection="0"/>
    <xf numFmtId="166" fontId="79" fillId="0" borderId="0" applyFill="0" applyBorder="0" applyAlignment="0" applyProtection="0"/>
    <xf numFmtId="166" fontId="79" fillId="0" borderId="0" applyFill="0" applyBorder="0" applyAlignment="0" applyProtection="0"/>
    <xf numFmtId="166" fontId="79" fillId="0" borderId="0" applyFill="0" applyBorder="0" applyAlignment="0" applyProtection="0"/>
    <xf numFmtId="166" fontId="79" fillId="0" borderId="0" applyFill="0" applyBorder="0" applyAlignment="0" applyProtection="0"/>
    <xf numFmtId="166" fontId="79" fillId="0" borderId="0" applyFill="0" applyBorder="0" applyAlignment="0" applyProtection="0"/>
    <xf numFmtId="166" fontId="79" fillId="0" borderId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49" fontId="79" fillId="0" borderId="0">
      <alignment horizontal="center"/>
    </xf>
    <xf numFmtId="49" fontId="79" fillId="0" borderId="0">
      <alignment horizontal="center"/>
    </xf>
    <xf numFmtId="49" fontId="79" fillId="0" borderId="0">
      <alignment horizontal="center"/>
    </xf>
    <xf numFmtId="49" fontId="79" fillId="0" borderId="0">
      <alignment horizontal="center"/>
    </xf>
    <xf numFmtId="49" fontId="79" fillId="0" borderId="0">
      <alignment horizontal="center"/>
    </xf>
    <xf numFmtId="49" fontId="79" fillId="0" borderId="0">
      <alignment horizontal="center"/>
    </xf>
    <xf numFmtId="49" fontId="79" fillId="0" borderId="0">
      <alignment horizontal="center"/>
    </xf>
    <xf numFmtId="49" fontId="79" fillId="0" borderId="0">
      <alignment horizontal="center"/>
    </xf>
    <xf numFmtId="49" fontId="79" fillId="0" borderId="0">
      <alignment horizontal="center"/>
    </xf>
    <xf numFmtId="49" fontId="79" fillId="0" borderId="0">
      <alignment horizontal="center"/>
    </xf>
    <xf numFmtId="203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" fontId="79" fillId="0" borderId="0" applyFill="0" applyBorder="0" applyAlignment="0" applyProtection="0"/>
    <xf numFmtId="2" fontId="79" fillId="0" borderId="0" applyFill="0" applyBorder="0" applyAlignment="0" applyProtection="0"/>
    <xf numFmtId="2" fontId="79" fillId="0" borderId="0" applyFill="0" applyBorder="0" applyAlignment="0" applyProtection="0"/>
    <xf numFmtId="2" fontId="79" fillId="0" borderId="0" applyFill="0" applyBorder="0" applyAlignment="0" applyProtection="0"/>
    <xf numFmtId="2" fontId="79" fillId="0" borderId="0" applyFill="0" applyBorder="0" applyAlignment="0" applyProtection="0"/>
    <xf numFmtId="2" fontId="79" fillId="0" borderId="0" applyFill="0" applyBorder="0" applyAlignment="0" applyProtection="0"/>
    <xf numFmtId="2" fontId="79" fillId="0" borderId="0" applyFill="0" applyBorder="0" applyAlignment="0" applyProtection="0"/>
    <xf numFmtId="2" fontId="79" fillId="0" borderId="0" applyFill="0" applyBorder="0" applyAlignment="0" applyProtection="0"/>
    <xf numFmtId="2" fontId="79" fillId="0" borderId="0" applyFill="0" applyBorder="0" applyAlignment="0" applyProtection="0"/>
    <xf numFmtId="2" fontId="79" fillId="0" borderId="0" applyFill="0" applyBorder="0" applyAlignment="0" applyProtection="0"/>
    <xf numFmtId="205" fontId="23" fillId="0" borderId="0" applyFont="0" applyFill="0" applyBorder="0" applyAlignment="0" applyProtection="0"/>
    <xf numFmtId="41" fontId="7" fillId="0" borderId="0" applyFont="0" applyFill="0" applyBorder="0" applyAlignment="0" applyProtection="0"/>
    <xf numFmtId="206" fontId="23" fillId="0" borderId="0" applyFont="0" applyFill="0" applyBorder="0" applyAlignment="0" applyProtection="0"/>
    <xf numFmtId="206" fontId="23" fillId="0" borderId="0" applyFont="0" applyFill="0" applyBorder="0" applyAlignment="0" applyProtection="0"/>
    <xf numFmtId="206" fontId="23" fillId="0" borderId="0" applyFont="0" applyFill="0" applyBorder="0" applyAlignment="0" applyProtection="0"/>
    <xf numFmtId="206" fontId="23" fillId="0" borderId="0" applyFont="0" applyFill="0" applyBorder="0" applyAlignment="0" applyProtection="0"/>
    <xf numFmtId="206" fontId="23" fillId="0" borderId="0" applyFont="0" applyFill="0" applyBorder="0" applyAlignment="0" applyProtection="0"/>
    <xf numFmtId="206" fontId="23" fillId="0" borderId="0" applyFont="0" applyFill="0" applyBorder="0" applyAlignment="0" applyProtection="0"/>
    <xf numFmtId="207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208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23" fillId="0" borderId="0" applyFont="0" applyFill="0" applyBorder="0" applyAlignment="0" applyProtection="0"/>
    <xf numFmtId="204" fontId="23" fillId="0" borderId="0" applyFont="0" applyFill="0" applyBorder="0" applyAlignment="0" applyProtection="0"/>
    <xf numFmtId="204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206" fontId="23" fillId="0" borderId="0" applyFont="0" applyFill="0" applyBorder="0" applyAlignment="0" applyProtection="0"/>
    <xf numFmtId="206" fontId="23" fillId="0" borderId="0" applyFont="0" applyFill="0" applyBorder="0" applyAlignment="0" applyProtection="0"/>
    <xf numFmtId="206" fontId="23" fillId="0" borderId="0" applyFont="0" applyFill="0" applyBorder="0" applyAlignment="0" applyProtection="0"/>
    <xf numFmtId="206" fontId="23" fillId="0" borderId="0" applyFont="0" applyFill="0" applyBorder="0" applyAlignment="0" applyProtection="0"/>
    <xf numFmtId="206" fontId="23" fillId="0" borderId="0" applyFont="0" applyFill="0" applyBorder="0" applyAlignment="0" applyProtection="0"/>
    <xf numFmtId="209" fontId="7" fillId="0" borderId="0" applyFont="0" applyFill="0" applyBorder="0" applyAlignment="0" applyProtection="0"/>
    <xf numFmtId="4" fontId="130" fillId="7" borderId="0" applyBorder="0">
      <alignment horizontal="right"/>
    </xf>
    <xf numFmtId="4" fontId="130" fillId="7" borderId="0" applyBorder="0">
      <alignment horizontal="right"/>
    </xf>
    <xf numFmtId="4" fontId="130" fillId="7" borderId="0" applyBorder="0">
      <alignment horizontal="right"/>
    </xf>
    <xf numFmtId="4" fontId="130" fillId="79" borderId="44" applyBorder="0">
      <alignment horizontal="right"/>
    </xf>
    <xf numFmtId="4" fontId="130" fillId="7" borderId="14" applyFont="0" applyBorder="0">
      <alignment horizontal="right"/>
    </xf>
    <xf numFmtId="0" fontId="59" fillId="15" borderId="0" applyNumberFormat="0" applyBorder="0" applyAlignment="0" applyProtection="0"/>
    <xf numFmtId="0" fontId="59" fillId="15" borderId="0" applyNumberFormat="0" applyBorder="0" applyAlignment="0" applyProtection="0"/>
    <xf numFmtId="0" fontId="59" fillId="15" borderId="0" applyNumberFormat="0" applyBorder="0" applyAlignment="0" applyProtection="0"/>
    <xf numFmtId="0" fontId="59" fillId="15" borderId="0" applyNumberFormat="0" applyBorder="0" applyAlignment="0" applyProtection="0"/>
    <xf numFmtId="0" fontId="59" fillId="15" borderId="0" applyNumberFormat="0" applyBorder="0" applyAlignment="0" applyProtection="0"/>
    <xf numFmtId="0" fontId="59" fillId="15" borderId="0" applyNumberFormat="0" applyBorder="0" applyAlignment="0" applyProtection="0"/>
    <xf numFmtId="0" fontId="59" fillId="15" borderId="0" applyNumberFormat="0" applyBorder="0" applyAlignment="0" applyProtection="0"/>
    <xf numFmtId="0" fontId="59" fillId="15" borderId="0" applyNumberFormat="0" applyBorder="0" applyAlignment="0" applyProtection="0"/>
    <xf numFmtId="0" fontId="59" fillId="15" borderId="0" applyNumberFormat="0" applyBorder="0" applyAlignment="0" applyProtection="0"/>
    <xf numFmtId="0" fontId="59" fillId="15" borderId="0" applyNumberFormat="0" applyBorder="0" applyAlignment="0" applyProtection="0"/>
    <xf numFmtId="0" fontId="59" fillId="15" borderId="0" applyNumberFormat="0" applyBorder="0" applyAlignment="0" applyProtection="0"/>
    <xf numFmtId="0" fontId="59" fillId="15" borderId="0" applyNumberFormat="0" applyBorder="0" applyAlignment="0" applyProtection="0"/>
    <xf numFmtId="0" fontId="59" fillId="15" borderId="0" applyNumberFormat="0" applyBorder="0" applyAlignment="0" applyProtection="0"/>
    <xf numFmtId="0" fontId="59" fillId="15" borderId="0" applyNumberFormat="0" applyBorder="0" applyAlignment="0" applyProtection="0"/>
    <xf numFmtId="0" fontId="59" fillId="15" borderId="0" applyNumberFormat="0" applyBorder="0" applyAlignment="0" applyProtection="0"/>
    <xf numFmtId="0" fontId="59" fillId="15" borderId="0" applyNumberFormat="0" applyBorder="0" applyAlignment="0" applyProtection="0"/>
    <xf numFmtId="210" fontId="35" fillId="0" borderId="22">
      <alignment vertical="top" wrapText="1"/>
    </xf>
    <xf numFmtId="208" fontId="7" fillId="0" borderId="14" applyFont="0" applyFill="0" applyBorder="0" applyProtection="0">
      <alignment horizontal="center" vertical="center"/>
    </xf>
    <xf numFmtId="3" fontId="7" fillId="0" borderId="0" applyFont="0" applyBorder="0">
      <alignment horizontal="center"/>
    </xf>
    <xf numFmtId="211" fontId="29" fillId="0" borderId="0">
      <protection locked="0"/>
    </xf>
    <xf numFmtId="49" fontId="121" fillId="0" borderId="14">
      <alignment horizontal="center" vertical="center" wrapText="1"/>
    </xf>
    <xf numFmtId="0" fontId="35" fillId="0" borderId="14" applyBorder="0">
      <alignment horizontal="center" vertical="center" wrapText="1"/>
    </xf>
    <xf numFmtId="49" fontId="99" fillId="0" borderId="14" applyNumberFormat="0" applyFill="0" applyAlignment="0" applyProtection="0"/>
    <xf numFmtId="165" fontId="7" fillId="0" borderId="0"/>
    <xf numFmtId="0" fontId="23" fillId="0" borderId="0"/>
  </cellStyleXfs>
  <cellXfs count="166">
    <xf numFmtId="0" fontId="0" fillId="0" borderId="0" xfId="0"/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Alignment="1">
      <alignment horizontal="right"/>
    </xf>
    <xf numFmtId="0" fontId="4" fillId="0" borderId="0" xfId="1" applyFont="1" applyFill="1" applyAlignment="1">
      <alignment horizontal="left"/>
    </xf>
    <xf numFmtId="0" fontId="4" fillId="0" borderId="0" xfId="1" applyFont="1" applyFill="1" applyAlignment="1">
      <alignment horizontal="center"/>
    </xf>
    <xf numFmtId="0" fontId="5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center"/>
    </xf>
    <xf numFmtId="164" fontId="3" fillId="0" borderId="0" xfId="1" applyNumberFormat="1" applyFont="1" applyFill="1"/>
    <xf numFmtId="165" fontId="3" fillId="0" borderId="0" xfId="1" applyNumberFormat="1" applyFont="1" applyFill="1"/>
    <xf numFmtId="0" fontId="6" fillId="0" borderId="0" xfId="1" applyFont="1" applyFill="1" applyBorder="1" applyAlignment="1">
      <alignment horizontal="left" vertical="center"/>
    </xf>
    <xf numFmtId="3" fontId="3" fillId="0" borderId="0" xfId="1" applyNumberFormat="1" applyFont="1" applyFill="1" applyAlignment="1">
      <alignment horizontal="center"/>
    </xf>
    <xf numFmtId="0" fontId="3" fillId="0" borderId="1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0" xfId="2" applyFont="1" applyFill="1"/>
    <xf numFmtId="0" fontId="3" fillId="0" borderId="8" xfId="2" applyFont="1" applyFill="1" applyBorder="1" applyAlignment="1">
      <alignment horizontal="left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horizontal="center" vertical="center"/>
    </xf>
    <xf numFmtId="164" fontId="9" fillId="0" borderId="9" xfId="2" applyNumberFormat="1" applyFont="1" applyFill="1" applyBorder="1" applyAlignment="1">
      <alignment horizontal="center" vertical="center"/>
    </xf>
    <xf numFmtId="165" fontId="9" fillId="0" borderId="9" xfId="2" applyNumberFormat="1" applyFont="1" applyFill="1" applyBorder="1" applyAlignment="1">
      <alignment horizontal="center" vertical="center"/>
    </xf>
    <xf numFmtId="164" fontId="3" fillId="0" borderId="9" xfId="2" applyNumberFormat="1" applyFont="1" applyFill="1" applyBorder="1" applyAlignment="1">
      <alignment horizontal="center" vertical="center"/>
    </xf>
    <xf numFmtId="165" fontId="3" fillId="0" borderId="9" xfId="2" applyNumberFormat="1" applyFont="1" applyFill="1" applyBorder="1" applyAlignment="1">
      <alignment horizontal="center" vertical="center"/>
    </xf>
    <xf numFmtId="0" fontId="3" fillId="0" borderId="11" xfId="2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left"/>
    </xf>
    <xf numFmtId="0" fontId="12" fillId="0" borderId="14" xfId="2" applyFont="1" applyFill="1" applyBorder="1" applyAlignment="1">
      <alignment wrapText="1"/>
    </xf>
    <xf numFmtId="164" fontId="12" fillId="0" borderId="14" xfId="2" applyNumberFormat="1" applyFont="1" applyFill="1" applyBorder="1" applyAlignment="1">
      <alignment wrapText="1"/>
    </xf>
    <xf numFmtId="164" fontId="12" fillId="0" borderId="14" xfId="1" applyNumberFormat="1" applyFont="1" applyFill="1" applyBorder="1"/>
    <xf numFmtId="0" fontId="12" fillId="0" borderId="0" xfId="1" applyFont="1" applyFill="1" applyBorder="1"/>
    <xf numFmtId="166" fontId="12" fillId="0" borderId="14" xfId="1" applyNumberFormat="1" applyFont="1" applyFill="1" applyBorder="1"/>
    <xf numFmtId="165" fontId="12" fillId="0" borderId="14" xfId="1" applyNumberFormat="1" applyFont="1" applyFill="1" applyBorder="1"/>
    <xf numFmtId="3" fontId="3" fillId="0" borderId="14" xfId="1" applyNumberFormat="1" applyFont="1" applyFill="1" applyBorder="1" applyAlignment="1">
      <alignment horizontal="center"/>
    </xf>
    <xf numFmtId="0" fontId="3" fillId="0" borderId="14" xfId="1" applyFont="1" applyFill="1" applyBorder="1"/>
    <xf numFmtId="1" fontId="12" fillId="0" borderId="15" xfId="1" applyNumberFormat="1" applyFont="1" applyFill="1" applyBorder="1"/>
    <xf numFmtId="0" fontId="12" fillId="0" borderId="0" xfId="2" applyFont="1" applyFill="1"/>
    <xf numFmtId="0" fontId="12" fillId="0" borderId="14" xfId="2" applyFont="1" applyFill="1" applyBorder="1"/>
    <xf numFmtId="1" fontId="12" fillId="0" borderId="14" xfId="1" applyNumberFormat="1" applyFont="1" applyFill="1" applyBorder="1"/>
    <xf numFmtId="0" fontId="13" fillId="0" borderId="13" xfId="2" applyFont="1" applyFill="1" applyBorder="1" applyAlignment="1">
      <alignment horizontal="left"/>
    </xf>
    <xf numFmtId="0" fontId="13" fillId="0" borderId="14" xfId="2" applyFont="1" applyFill="1" applyBorder="1"/>
    <xf numFmtId="164" fontId="13" fillId="0" borderId="14" xfId="1" applyNumberFormat="1" applyFont="1" applyFill="1" applyBorder="1"/>
    <xf numFmtId="166" fontId="13" fillId="0" borderId="14" xfId="1" applyNumberFormat="1" applyFont="1" applyFill="1" applyBorder="1"/>
    <xf numFmtId="1" fontId="3" fillId="0" borderId="14" xfId="1" applyNumberFormat="1" applyFont="1" applyFill="1" applyBorder="1"/>
    <xf numFmtId="1" fontId="13" fillId="0" borderId="15" xfId="1" applyNumberFormat="1" applyFont="1" applyFill="1" applyBorder="1"/>
    <xf numFmtId="0" fontId="13" fillId="0" borderId="0" xfId="2" applyFont="1" applyFill="1"/>
    <xf numFmtId="14" fontId="3" fillId="0" borderId="13" xfId="2" applyNumberFormat="1" applyFont="1" applyFill="1" applyBorder="1" applyAlignment="1">
      <alignment horizontal="left"/>
    </xf>
    <xf numFmtId="0" fontId="3" fillId="0" borderId="14" xfId="2" applyFont="1" applyFill="1" applyBorder="1"/>
    <xf numFmtId="164" fontId="3" fillId="0" borderId="14" xfId="1" applyNumberFormat="1" applyFont="1" applyFill="1" applyBorder="1"/>
    <xf numFmtId="166" fontId="3" fillId="0" borderId="14" xfId="1" applyNumberFormat="1" applyFont="1" applyFill="1" applyBorder="1"/>
    <xf numFmtId="164" fontId="3" fillId="0" borderId="14" xfId="2" applyNumberFormat="1" applyFont="1" applyFill="1" applyBorder="1"/>
    <xf numFmtId="1" fontId="3" fillId="0" borderId="15" xfId="1" applyNumberFormat="1" applyFont="1" applyFill="1" applyBorder="1"/>
    <xf numFmtId="0" fontId="3" fillId="0" borderId="14" xfId="2" applyFont="1" applyFill="1" applyBorder="1" applyAlignment="1">
      <alignment horizontal="left"/>
    </xf>
    <xf numFmtId="164" fontId="12" fillId="0" borderId="14" xfId="2" applyNumberFormat="1" applyFont="1" applyFill="1" applyBorder="1"/>
    <xf numFmtId="49" fontId="13" fillId="0" borderId="13" xfId="2" applyNumberFormat="1" applyFont="1" applyFill="1" applyBorder="1" applyAlignment="1">
      <alignment horizontal="left"/>
    </xf>
    <xf numFmtId="164" fontId="13" fillId="0" borderId="14" xfId="2" applyNumberFormat="1" applyFont="1" applyFill="1" applyBorder="1"/>
    <xf numFmtId="1" fontId="13" fillId="0" borderId="14" xfId="1" applyNumberFormat="1" applyFont="1" applyFill="1" applyBorder="1"/>
    <xf numFmtId="0" fontId="14" fillId="0" borderId="13" xfId="2" applyFont="1" applyFill="1" applyBorder="1" applyAlignment="1">
      <alignment horizontal="left"/>
    </xf>
    <xf numFmtId="0" fontId="14" fillId="0" borderId="14" xfId="2" applyFont="1" applyFill="1" applyBorder="1"/>
    <xf numFmtId="164" fontId="14" fillId="0" borderId="14" xfId="1" applyNumberFormat="1" applyFont="1" applyFill="1" applyBorder="1"/>
    <xf numFmtId="164" fontId="15" fillId="0" borderId="14" xfId="2" applyNumberFormat="1" applyFont="1" applyFill="1" applyBorder="1"/>
    <xf numFmtId="1" fontId="14" fillId="0" borderId="14" xfId="1" applyNumberFormat="1" applyFont="1" applyFill="1" applyBorder="1"/>
    <xf numFmtId="1" fontId="14" fillId="0" borderId="15" xfId="1" applyNumberFormat="1" applyFont="1" applyFill="1" applyBorder="1"/>
    <xf numFmtId="164" fontId="14" fillId="0" borderId="0" xfId="2" applyNumberFormat="1" applyFont="1" applyFill="1"/>
    <xf numFmtId="0" fontId="14" fillId="0" borderId="0" xfId="2" applyFont="1" applyFill="1"/>
    <xf numFmtId="0" fontId="13" fillId="0" borderId="16" xfId="2" applyFont="1" applyFill="1" applyBorder="1" applyAlignment="1">
      <alignment horizontal="left"/>
    </xf>
    <xf numFmtId="0" fontId="13" fillId="0" borderId="9" xfId="2" applyFont="1" applyFill="1" applyBorder="1"/>
    <xf numFmtId="164" fontId="13" fillId="0" borderId="9" xfId="1" applyNumberFormat="1" applyFont="1" applyFill="1" applyBorder="1"/>
    <xf numFmtId="166" fontId="13" fillId="0" borderId="9" xfId="1" applyNumberFormat="1" applyFont="1" applyFill="1" applyBorder="1"/>
    <xf numFmtId="1" fontId="3" fillId="0" borderId="9" xfId="1" applyNumberFormat="1" applyFont="1" applyFill="1" applyBorder="1"/>
    <xf numFmtId="1" fontId="13" fillId="0" borderId="11" xfId="1" applyNumberFormat="1" applyFont="1" applyFill="1" applyBorder="1"/>
    <xf numFmtId="3" fontId="3" fillId="0" borderId="15" xfId="1" applyNumberFormat="1" applyFont="1" applyFill="1" applyBorder="1" applyAlignment="1">
      <alignment horizontal="center"/>
    </xf>
    <xf numFmtId="0" fontId="16" fillId="0" borderId="0" xfId="4" applyFont="1" applyFill="1"/>
    <xf numFmtId="0" fontId="15" fillId="0" borderId="13" xfId="2" applyFont="1" applyFill="1" applyBorder="1" applyAlignment="1">
      <alignment horizontal="left"/>
    </xf>
    <xf numFmtId="0" fontId="15" fillId="0" borderId="14" xfId="2" applyFont="1" applyFill="1" applyBorder="1"/>
    <xf numFmtId="0" fontId="3" fillId="2" borderId="0" xfId="2" applyFont="1" applyFill="1"/>
    <xf numFmtId="164" fontId="17" fillId="0" borderId="14" xfId="2" applyNumberFormat="1" applyFont="1" applyFill="1" applyBorder="1"/>
    <xf numFmtId="0" fontId="13" fillId="0" borderId="17" xfId="2" applyFont="1" applyFill="1" applyBorder="1" applyAlignment="1">
      <alignment horizontal="left"/>
    </xf>
    <xf numFmtId="0" fontId="13" fillId="0" borderId="18" xfId="2" applyFont="1" applyFill="1" applyBorder="1"/>
    <xf numFmtId="164" fontId="13" fillId="0" borderId="18" xfId="1" applyNumberFormat="1" applyFont="1" applyFill="1" applyBorder="1"/>
    <xf numFmtId="166" fontId="13" fillId="0" borderId="18" xfId="1" applyNumberFormat="1" applyFont="1" applyFill="1" applyBorder="1"/>
    <xf numFmtId="3" fontId="3" fillId="0" borderId="18" xfId="1" applyNumberFormat="1" applyFont="1" applyFill="1" applyBorder="1" applyAlignment="1">
      <alignment horizontal="center"/>
    </xf>
    <xf numFmtId="1" fontId="3" fillId="0" borderId="18" xfId="1" applyNumberFormat="1" applyFont="1" applyFill="1" applyBorder="1"/>
    <xf numFmtId="1" fontId="13" fillId="0" borderId="19" xfId="1" applyNumberFormat="1" applyFont="1" applyFill="1" applyBorder="1"/>
    <xf numFmtId="167" fontId="3" fillId="0" borderId="14" xfId="2" applyNumberFormat="1" applyFont="1" applyFill="1" applyBorder="1"/>
    <xf numFmtId="167" fontId="15" fillId="0" borderId="14" xfId="2" applyNumberFormat="1" applyFont="1" applyFill="1" applyBorder="1"/>
    <xf numFmtId="3" fontId="3" fillId="0" borderId="9" xfId="1" applyNumberFormat="1" applyFont="1" applyFill="1" applyBorder="1" applyAlignment="1">
      <alignment horizontal="center"/>
    </xf>
    <xf numFmtId="0" fontId="13" fillId="0" borderId="20" xfId="2" applyFont="1" applyFill="1" applyBorder="1" applyAlignment="1">
      <alignment horizontal="left"/>
    </xf>
    <xf numFmtId="0" fontId="13" fillId="0" borderId="0" xfId="2" applyFont="1" applyFill="1" applyBorder="1"/>
    <xf numFmtId="164" fontId="13" fillId="0" borderId="0" xfId="1" applyNumberFormat="1" applyFont="1" applyFill="1" applyBorder="1"/>
    <xf numFmtId="166" fontId="13" fillId="0" borderId="0" xfId="1" applyNumberFormat="1" applyFont="1" applyFill="1" applyBorder="1"/>
    <xf numFmtId="3" fontId="3" fillId="0" borderId="0" xfId="1" applyNumberFormat="1" applyFont="1" applyFill="1" applyBorder="1" applyAlignment="1">
      <alignment horizontal="center"/>
    </xf>
    <xf numFmtId="1" fontId="3" fillId="0" borderId="0" xfId="1" applyNumberFormat="1" applyFont="1" applyFill="1" applyBorder="1"/>
    <xf numFmtId="1" fontId="13" fillId="0" borderId="21" xfId="1" applyNumberFormat="1" applyFont="1" applyFill="1" applyBorder="1"/>
    <xf numFmtId="164" fontId="18" fillId="0" borderId="14" xfId="1" applyNumberFormat="1" applyFont="1" applyFill="1" applyBorder="1"/>
    <xf numFmtId="0" fontId="12" fillId="2" borderId="13" xfId="2" applyFont="1" applyFill="1" applyBorder="1" applyAlignment="1">
      <alignment horizontal="left"/>
    </xf>
    <xf numFmtId="0" fontId="12" fillId="2" borderId="14" xfId="2" applyFont="1" applyFill="1" applyBorder="1" applyAlignment="1">
      <alignment wrapText="1"/>
    </xf>
    <xf numFmtId="164" fontId="12" fillId="2" borderId="14" xfId="2" applyNumberFormat="1" applyFont="1" applyFill="1" applyBorder="1" applyAlignment="1">
      <alignment wrapText="1"/>
    </xf>
    <xf numFmtId="164" fontId="12" fillId="2" borderId="14" xfId="1" applyNumberFormat="1" applyFont="1" applyFill="1" applyBorder="1"/>
    <xf numFmtId="0" fontId="12" fillId="2" borderId="0" xfId="1" applyFont="1" applyFill="1" applyBorder="1"/>
    <xf numFmtId="166" fontId="12" fillId="2" borderId="14" xfId="1" applyNumberFormat="1" applyFont="1" applyFill="1" applyBorder="1"/>
    <xf numFmtId="165" fontId="12" fillId="2" borderId="14" xfId="1" applyNumberFormat="1" applyFont="1" applyFill="1" applyBorder="1"/>
    <xf numFmtId="3" fontId="3" fillId="2" borderId="14" xfId="1" applyNumberFormat="1" applyFont="1" applyFill="1" applyBorder="1" applyAlignment="1">
      <alignment horizontal="center"/>
    </xf>
    <xf numFmtId="0" fontId="3" fillId="2" borderId="14" xfId="1" applyFont="1" applyFill="1" applyBorder="1"/>
    <xf numFmtId="1" fontId="12" fillId="2" borderId="15" xfId="1" applyNumberFormat="1" applyFont="1" applyFill="1" applyBorder="1"/>
    <xf numFmtId="0" fontId="12" fillId="2" borderId="14" xfId="2" applyFont="1" applyFill="1" applyBorder="1"/>
    <xf numFmtId="164" fontId="13" fillId="2" borderId="14" xfId="1" applyNumberFormat="1" applyFont="1" applyFill="1" applyBorder="1"/>
    <xf numFmtId="1" fontId="12" fillId="2" borderId="14" xfId="1" applyNumberFormat="1" applyFont="1" applyFill="1" applyBorder="1"/>
    <xf numFmtId="0" fontId="13" fillId="2" borderId="13" xfId="2" applyFont="1" applyFill="1" applyBorder="1" applyAlignment="1">
      <alignment horizontal="left"/>
    </xf>
    <xf numFmtId="0" fontId="13" fillId="2" borderId="14" xfId="2" applyFont="1" applyFill="1" applyBorder="1"/>
    <xf numFmtId="166" fontId="13" fillId="2" borderId="14" xfId="1" applyNumberFormat="1" applyFont="1" applyFill="1" applyBorder="1"/>
    <xf numFmtId="1" fontId="3" fillId="2" borderId="14" xfId="1" applyNumberFormat="1" applyFont="1" applyFill="1" applyBorder="1"/>
    <xf numFmtId="1" fontId="13" fillId="2" borderId="15" xfId="1" applyNumberFormat="1" applyFont="1" applyFill="1" applyBorder="1"/>
    <xf numFmtId="14" fontId="3" fillId="2" borderId="13" xfId="2" applyNumberFormat="1" applyFont="1" applyFill="1" applyBorder="1" applyAlignment="1">
      <alignment horizontal="left"/>
    </xf>
    <xf numFmtId="0" fontId="3" fillId="2" borderId="14" xfId="2" applyFont="1" applyFill="1" applyBorder="1"/>
    <xf numFmtId="164" fontId="3" fillId="2" borderId="14" xfId="1" applyNumberFormat="1" applyFont="1" applyFill="1" applyBorder="1"/>
    <xf numFmtId="166" fontId="3" fillId="2" borderId="14" xfId="1" applyNumberFormat="1" applyFont="1" applyFill="1" applyBorder="1"/>
    <xf numFmtId="164" fontId="3" fillId="2" borderId="14" xfId="2" applyNumberFormat="1" applyFont="1" applyFill="1" applyBorder="1"/>
    <xf numFmtId="1" fontId="3" fillId="2" borderId="15" xfId="1" applyNumberFormat="1" applyFont="1" applyFill="1" applyBorder="1"/>
    <xf numFmtId="0" fontId="3" fillId="2" borderId="14" xfId="2" applyFont="1" applyFill="1" applyBorder="1" applyAlignment="1">
      <alignment horizontal="left"/>
    </xf>
    <xf numFmtId="164" fontId="12" fillId="2" borderId="14" xfId="2" applyNumberFormat="1" applyFont="1" applyFill="1" applyBorder="1"/>
    <xf numFmtId="49" fontId="13" fillId="2" borderId="13" xfId="2" applyNumberFormat="1" applyFont="1" applyFill="1" applyBorder="1" applyAlignment="1">
      <alignment horizontal="left"/>
    </xf>
    <xf numFmtId="164" fontId="13" fillId="2" borderId="14" xfId="2" applyNumberFormat="1" applyFont="1" applyFill="1" applyBorder="1"/>
    <xf numFmtId="1" fontId="13" fillId="2" borderId="14" xfId="1" applyNumberFormat="1" applyFont="1" applyFill="1" applyBorder="1"/>
    <xf numFmtId="0" fontId="14" fillId="2" borderId="13" xfId="2" applyFont="1" applyFill="1" applyBorder="1" applyAlignment="1">
      <alignment horizontal="left"/>
    </xf>
    <xf numFmtId="0" fontId="14" fillId="2" borderId="14" xfId="2" applyFont="1" applyFill="1" applyBorder="1"/>
    <xf numFmtId="164" fontId="14" fillId="2" borderId="14" xfId="1" applyNumberFormat="1" applyFont="1" applyFill="1" applyBorder="1"/>
    <xf numFmtId="164" fontId="15" fillId="2" borderId="14" xfId="2" applyNumberFormat="1" applyFont="1" applyFill="1" applyBorder="1"/>
    <xf numFmtId="1" fontId="14" fillId="2" borderId="14" xfId="1" applyNumberFormat="1" applyFont="1" applyFill="1" applyBorder="1"/>
    <xf numFmtId="1" fontId="14" fillId="2" borderId="15" xfId="1" applyNumberFormat="1" applyFont="1" applyFill="1" applyBorder="1"/>
    <xf numFmtId="0" fontId="13" fillId="2" borderId="16" xfId="2" applyFont="1" applyFill="1" applyBorder="1" applyAlignment="1">
      <alignment horizontal="left"/>
    </xf>
    <xf numFmtId="0" fontId="13" fillId="2" borderId="9" xfId="2" applyFont="1" applyFill="1" applyBorder="1"/>
    <xf numFmtId="164" fontId="13" fillId="2" borderId="9" xfId="1" applyNumberFormat="1" applyFont="1" applyFill="1" applyBorder="1"/>
    <xf numFmtId="166" fontId="13" fillId="2" borderId="9" xfId="1" applyNumberFormat="1" applyFont="1" applyFill="1" applyBorder="1"/>
    <xf numFmtId="1" fontId="3" fillId="2" borderId="9" xfId="1" applyNumberFormat="1" applyFont="1" applyFill="1" applyBorder="1"/>
    <xf numFmtId="1" fontId="13" fillId="2" borderId="11" xfId="1" applyNumberFormat="1" applyFont="1" applyFill="1" applyBorder="1"/>
    <xf numFmtId="167" fontId="12" fillId="3" borderId="14" xfId="1" applyNumberFormat="1" applyFont="1" applyFill="1" applyBorder="1"/>
    <xf numFmtId="167" fontId="12" fillId="2" borderId="14" xfId="1" applyNumberFormat="1" applyFont="1" applyFill="1" applyBorder="1"/>
    <xf numFmtId="164" fontId="13" fillId="3" borderId="14" xfId="1" applyNumberFormat="1" applyFont="1" applyFill="1" applyBorder="1"/>
    <xf numFmtId="167" fontId="14" fillId="3" borderId="14" xfId="1" applyNumberFormat="1" applyFont="1" applyFill="1" applyBorder="1"/>
    <xf numFmtId="167" fontId="15" fillId="2" borderId="14" xfId="2" applyNumberFormat="1" applyFont="1" applyFill="1" applyBorder="1"/>
    <xf numFmtId="0" fontId="3" fillId="0" borderId="0" xfId="2" applyFont="1" applyFill="1" applyAlignment="1">
      <alignment horizontal="left"/>
    </xf>
    <xf numFmtId="164" fontId="3" fillId="0" borderId="0" xfId="2" applyNumberFormat="1" applyFont="1" applyFill="1"/>
    <xf numFmtId="165" fontId="3" fillId="0" borderId="0" xfId="2" applyNumberFormat="1" applyFont="1" applyFill="1"/>
    <xf numFmtId="0" fontId="19" fillId="0" borderId="0" xfId="2" applyFont="1" applyFill="1"/>
    <xf numFmtId="3" fontId="3" fillId="0" borderId="0" xfId="2" applyNumberFormat="1" applyFont="1" applyFill="1" applyAlignment="1">
      <alignment horizontal="center"/>
    </xf>
    <xf numFmtId="167" fontId="13" fillId="2" borderId="14" xfId="1" applyNumberFormat="1" applyFont="1" applyFill="1" applyBorder="1"/>
    <xf numFmtId="168" fontId="12" fillId="3" borderId="14" xfId="1" applyNumberFormat="1" applyFont="1" applyFill="1" applyBorder="1"/>
    <xf numFmtId="0" fontId="3" fillId="4" borderId="0" xfId="2" applyFont="1" applyFill="1"/>
    <xf numFmtId="3" fontId="14" fillId="5" borderId="14" xfId="1" applyNumberFormat="1" applyFont="1" applyFill="1" applyBorder="1" applyAlignment="1">
      <alignment horizontal="center"/>
    </xf>
    <xf numFmtId="0" fontId="5" fillId="0" borderId="0" xfId="5" applyFont="1"/>
    <xf numFmtId="0" fontId="20" fillId="0" borderId="0" xfId="5" applyFont="1"/>
    <xf numFmtId="0" fontId="7" fillId="0" borderId="0" xfId="5"/>
    <xf numFmtId="0" fontId="3" fillId="0" borderId="0" xfId="5" applyFont="1"/>
    <xf numFmtId="0" fontId="11" fillId="0" borderId="12" xfId="3" applyFont="1" applyFill="1" applyBorder="1" applyAlignment="1">
      <alignment horizontal="center" vertical="center" wrapText="1"/>
    </xf>
    <xf numFmtId="0" fontId="11" fillId="0" borderId="4" xfId="3" applyFont="1" applyFill="1" applyBorder="1" applyAlignment="1">
      <alignment horizontal="center" vertical="center" wrapText="1"/>
    </xf>
    <xf numFmtId="0" fontId="11" fillId="0" borderId="7" xfId="3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3" fontId="8" fillId="0" borderId="6" xfId="2" applyNumberFormat="1" applyFont="1" applyFill="1" applyBorder="1" applyAlignment="1">
      <alignment horizontal="center" vertical="center" wrapText="1"/>
    </xf>
    <xf numFmtId="3" fontId="8" fillId="0" borderId="10" xfId="2" applyNumberFormat="1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11" fillId="2" borderId="12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 wrapText="1"/>
    </xf>
    <xf numFmtId="0" fontId="11" fillId="2" borderId="7" xfId="3" applyFont="1" applyFill="1" applyBorder="1" applyAlignment="1">
      <alignment horizontal="center" vertical="center" wrapText="1"/>
    </xf>
    <xf numFmtId="0" fontId="11" fillId="4" borderId="12" xfId="3" applyFont="1" applyFill="1" applyBorder="1" applyAlignment="1">
      <alignment horizontal="center" vertical="center" wrapText="1"/>
    </xf>
    <xf numFmtId="0" fontId="11" fillId="4" borderId="4" xfId="3" applyFont="1" applyFill="1" applyBorder="1" applyAlignment="1">
      <alignment horizontal="center" vertical="center" wrapText="1"/>
    </xf>
    <xf numFmtId="0" fontId="11" fillId="4" borderId="7" xfId="3" applyFont="1" applyFill="1" applyBorder="1" applyAlignment="1">
      <alignment horizontal="center" vertical="center" wrapText="1"/>
    </xf>
  </cellXfs>
  <cellStyles count="2033">
    <cellStyle name=" 1" xfId="6"/>
    <cellStyle name=" 1 2" xfId="7"/>
    <cellStyle name=" 1_Stage1" xfId="8"/>
    <cellStyle name="_x000a_bidires=100_x000d_" xfId="9"/>
    <cellStyle name="%" xfId="10"/>
    <cellStyle name="%_Inputs" xfId="11"/>
    <cellStyle name="%_Inputs (const)" xfId="12"/>
    <cellStyle name="%_Inputs Co" xfId="13"/>
    <cellStyle name="?…?ж?Ш?и [0.00]" xfId="14"/>
    <cellStyle name="?W??_‘O’с?р??" xfId="15"/>
    <cellStyle name="_CashFlow_2007_проект_02_02_final" xfId="16"/>
    <cellStyle name="_Model_RAB Мой" xfId="17"/>
    <cellStyle name="_Model_RAB Мой 2" xfId="18"/>
    <cellStyle name="_Model_RAB Мой 2_OREP.KU.2011.MONTHLY.02(v0.1)" xfId="19"/>
    <cellStyle name="_Model_RAB Мой 2_OREP.KU.2011.MONTHLY.02(v0.4)" xfId="20"/>
    <cellStyle name="_Model_RAB Мой 2_OREP.KU.2011.MONTHLY.11(v1.4)" xfId="21"/>
    <cellStyle name="_Model_RAB Мой 2_UPDATE.OREP.KU.2011.MONTHLY.02.TO.1.2" xfId="22"/>
    <cellStyle name="_Model_RAB Мой_46EE.2011(v1.0)" xfId="23"/>
    <cellStyle name="_Model_RAB Мой_46EE.2011(v1.0)_46TE.2011(v1.0)" xfId="24"/>
    <cellStyle name="_Model_RAB Мой_46EE.2011(v1.0)_INDEX.STATION.2012(v1.0)_" xfId="25"/>
    <cellStyle name="_Model_RAB Мой_46EE.2011(v1.0)_INDEX.STATION.2012(v2.0)" xfId="26"/>
    <cellStyle name="_Model_RAB Мой_46EE.2011(v1.0)_INDEX.STATION.2012(v2.1)" xfId="27"/>
    <cellStyle name="_Model_RAB Мой_46EE.2011(v1.0)_TEPLO.PREDEL.2012.M(v1.1)_test" xfId="28"/>
    <cellStyle name="_Model_RAB Мой_46EE.2011(v1.2)" xfId="29"/>
    <cellStyle name="_Model_RAB Мой_46EP.2012(v0.1)" xfId="30"/>
    <cellStyle name="_Model_RAB Мой_46TE.2011(v1.0)" xfId="31"/>
    <cellStyle name="_Model_RAB Мой_ARMRAZR" xfId="32"/>
    <cellStyle name="_Model_RAB Мой_BALANCE.WARM.2010.FACT(v1.0)" xfId="33"/>
    <cellStyle name="_Model_RAB Мой_BALANCE.WARM.2010.PLAN" xfId="34"/>
    <cellStyle name="_Model_RAB Мой_BALANCE.WARM.2011YEAR(v0.7)" xfId="35"/>
    <cellStyle name="_Model_RAB Мой_BALANCE.WARM.2011YEAR.NEW.UPDATE.SCHEME" xfId="36"/>
    <cellStyle name="_Model_RAB Мой_EE.2REK.P2011.4.78(v0.3)" xfId="37"/>
    <cellStyle name="_Model_RAB Мой_FORM910.2012(v1.1)" xfId="38"/>
    <cellStyle name="_Model_RAB Мой_INVEST.EE.PLAN.4.78(v0.1)" xfId="39"/>
    <cellStyle name="_Model_RAB Мой_INVEST.EE.PLAN.4.78(v0.3)" xfId="40"/>
    <cellStyle name="_Model_RAB Мой_INVEST.EE.PLAN.4.78(v1.0)" xfId="41"/>
    <cellStyle name="_Model_RAB Мой_INVEST.PLAN.4.78(v0.1)" xfId="42"/>
    <cellStyle name="_Model_RAB Мой_INVEST.WARM.PLAN.4.78(v0.1)" xfId="43"/>
    <cellStyle name="_Model_RAB Мой_INVEST_WARM_PLAN" xfId="44"/>
    <cellStyle name="_Model_RAB Мой_NADB.JNVLS.APTEKA.2011(v1.3.3)" xfId="45"/>
    <cellStyle name="_Model_RAB Мой_NADB.JNVLS.APTEKA.2011(v1.3.3)_46TE.2011(v1.0)" xfId="46"/>
    <cellStyle name="_Model_RAB Мой_NADB.JNVLS.APTEKA.2011(v1.3.3)_INDEX.STATION.2012(v1.0)_" xfId="47"/>
    <cellStyle name="_Model_RAB Мой_NADB.JNVLS.APTEKA.2011(v1.3.3)_INDEX.STATION.2012(v2.0)" xfId="48"/>
    <cellStyle name="_Model_RAB Мой_NADB.JNVLS.APTEKA.2011(v1.3.3)_INDEX.STATION.2012(v2.1)" xfId="49"/>
    <cellStyle name="_Model_RAB Мой_NADB.JNVLS.APTEKA.2011(v1.3.3)_TEPLO.PREDEL.2012.M(v1.1)_test" xfId="50"/>
    <cellStyle name="_Model_RAB Мой_NADB.JNVLS.APTEKA.2011(v1.3.4)" xfId="51"/>
    <cellStyle name="_Model_RAB Мой_NADB.JNVLS.APTEKA.2011(v1.3.4)_46TE.2011(v1.0)" xfId="52"/>
    <cellStyle name="_Model_RAB Мой_NADB.JNVLS.APTEKA.2011(v1.3.4)_INDEX.STATION.2012(v1.0)_" xfId="53"/>
    <cellStyle name="_Model_RAB Мой_NADB.JNVLS.APTEKA.2011(v1.3.4)_INDEX.STATION.2012(v2.0)" xfId="54"/>
    <cellStyle name="_Model_RAB Мой_NADB.JNVLS.APTEKA.2011(v1.3.4)_INDEX.STATION.2012(v2.1)" xfId="55"/>
    <cellStyle name="_Model_RAB Мой_NADB.JNVLS.APTEKA.2011(v1.3.4)_TEPLO.PREDEL.2012.M(v1.1)_test" xfId="56"/>
    <cellStyle name="_Model_RAB Мой_PASSPORT.TEPLO.PROIZV(v2.1)" xfId="57"/>
    <cellStyle name="_Model_RAB Мой_PR.PROG.WARM.NOTCOMBI.2012.2.16_v1.4(04.04.11) " xfId="58"/>
    <cellStyle name="_Model_RAB Мой_PREDEL.JKH.UTV.2011(v1.0.1)" xfId="59"/>
    <cellStyle name="_Model_RAB Мой_PREDEL.JKH.UTV.2011(v1.0.1)_46TE.2011(v1.0)" xfId="60"/>
    <cellStyle name="_Model_RAB Мой_PREDEL.JKH.UTV.2011(v1.0.1)_INDEX.STATION.2012(v1.0)_" xfId="61"/>
    <cellStyle name="_Model_RAB Мой_PREDEL.JKH.UTV.2011(v1.0.1)_INDEX.STATION.2012(v2.0)" xfId="62"/>
    <cellStyle name="_Model_RAB Мой_PREDEL.JKH.UTV.2011(v1.0.1)_INDEX.STATION.2012(v2.1)" xfId="63"/>
    <cellStyle name="_Model_RAB Мой_PREDEL.JKH.UTV.2011(v1.0.1)_TEPLO.PREDEL.2012.M(v1.1)_test" xfId="64"/>
    <cellStyle name="_Model_RAB Мой_PREDEL.JKH.UTV.2011(v1.1)" xfId="65"/>
    <cellStyle name="_Model_RAB Мой_REP.BLR.2012(v1.0)" xfId="66"/>
    <cellStyle name="_Model_RAB Мой_TEPLO.PREDEL.2012.M(v1.1)" xfId="67"/>
    <cellStyle name="_Model_RAB Мой_TEST.TEMPLATE" xfId="68"/>
    <cellStyle name="_Model_RAB Мой_UPDATE.46EE.2011.TO.1.1" xfId="69"/>
    <cellStyle name="_Model_RAB Мой_UPDATE.46TE.2011.TO.1.1" xfId="70"/>
    <cellStyle name="_Model_RAB Мой_UPDATE.46TE.2011.TO.1.2" xfId="71"/>
    <cellStyle name="_Model_RAB Мой_UPDATE.BALANCE.WARM.2011YEAR.TO.1.1" xfId="72"/>
    <cellStyle name="_Model_RAB Мой_UPDATE.BALANCE.WARM.2011YEAR.TO.1.1_46TE.2011(v1.0)" xfId="73"/>
    <cellStyle name="_Model_RAB Мой_UPDATE.BALANCE.WARM.2011YEAR.TO.1.1_INDEX.STATION.2012(v1.0)_" xfId="74"/>
    <cellStyle name="_Model_RAB Мой_UPDATE.BALANCE.WARM.2011YEAR.TO.1.1_INDEX.STATION.2012(v2.0)" xfId="75"/>
    <cellStyle name="_Model_RAB Мой_UPDATE.BALANCE.WARM.2011YEAR.TO.1.1_INDEX.STATION.2012(v2.1)" xfId="76"/>
    <cellStyle name="_Model_RAB Мой_UPDATE.BALANCE.WARM.2011YEAR.TO.1.1_OREP.KU.2011.MONTHLY.02(v1.1)" xfId="77"/>
    <cellStyle name="_Model_RAB Мой_UPDATE.BALANCE.WARM.2011YEAR.TO.1.1_TEPLO.PREDEL.2012.M(v1.1)_test" xfId="78"/>
    <cellStyle name="_Model_RAB Мой_UPDATE.NADB.JNVLS.APTEKA.2011.TO.1.3.4" xfId="79"/>
    <cellStyle name="_Model_RAB Мой_Книга2_PR.PROG.WARM.NOTCOMBI.2012.2.16_v1.4(04.04.11) " xfId="80"/>
    <cellStyle name="_Model_RAB_MRSK_svod" xfId="81"/>
    <cellStyle name="_Model_RAB_MRSK_svod 2" xfId="82"/>
    <cellStyle name="_Model_RAB_MRSK_svod 2_OREP.KU.2011.MONTHLY.02(v0.1)" xfId="83"/>
    <cellStyle name="_Model_RAB_MRSK_svod 2_OREP.KU.2011.MONTHLY.02(v0.4)" xfId="84"/>
    <cellStyle name="_Model_RAB_MRSK_svod 2_OREP.KU.2011.MONTHLY.11(v1.4)" xfId="85"/>
    <cellStyle name="_Model_RAB_MRSK_svod 2_UPDATE.OREP.KU.2011.MONTHLY.02.TO.1.2" xfId="86"/>
    <cellStyle name="_Model_RAB_MRSK_svod_46EE.2011(v1.0)" xfId="87"/>
    <cellStyle name="_Model_RAB_MRSK_svod_46EE.2011(v1.0)_46TE.2011(v1.0)" xfId="88"/>
    <cellStyle name="_Model_RAB_MRSK_svod_46EE.2011(v1.0)_INDEX.STATION.2012(v1.0)_" xfId="89"/>
    <cellStyle name="_Model_RAB_MRSK_svod_46EE.2011(v1.0)_INDEX.STATION.2012(v2.0)" xfId="90"/>
    <cellStyle name="_Model_RAB_MRSK_svod_46EE.2011(v1.0)_INDEX.STATION.2012(v2.1)" xfId="91"/>
    <cellStyle name="_Model_RAB_MRSK_svod_46EE.2011(v1.0)_TEPLO.PREDEL.2012.M(v1.1)_test" xfId="92"/>
    <cellStyle name="_Model_RAB_MRSK_svod_46EE.2011(v1.2)" xfId="93"/>
    <cellStyle name="_Model_RAB_MRSK_svod_46EP.2012(v0.1)" xfId="94"/>
    <cellStyle name="_Model_RAB_MRSK_svod_46TE.2011(v1.0)" xfId="95"/>
    <cellStyle name="_Model_RAB_MRSK_svod_ARMRAZR" xfId="96"/>
    <cellStyle name="_Model_RAB_MRSK_svod_BALANCE.WARM.2010.FACT(v1.0)" xfId="97"/>
    <cellStyle name="_Model_RAB_MRSK_svod_BALANCE.WARM.2010.PLAN" xfId="98"/>
    <cellStyle name="_Model_RAB_MRSK_svod_BALANCE.WARM.2011YEAR(v0.7)" xfId="99"/>
    <cellStyle name="_Model_RAB_MRSK_svod_BALANCE.WARM.2011YEAR.NEW.UPDATE.SCHEME" xfId="100"/>
    <cellStyle name="_Model_RAB_MRSK_svod_EE.2REK.P2011.4.78(v0.3)" xfId="101"/>
    <cellStyle name="_Model_RAB_MRSK_svod_FORM910.2012(v1.1)" xfId="102"/>
    <cellStyle name="_Model_RAB_MRSK_svod_INVEST.EE.PLAN.4.78(v0.1)" xfId="103"/>
    <cellStyle name="_Model_RAB_MRSK_svod_INVEST.EE.PLAN.4.78(v0.3)" xfId="104"/>
    <cellStyle name="_Model_RAB_MRSK_svod_INVEST.EE.PLAN.4.78(v1.0)" xfId="105"/>
    <cellStyle name="_Model_RAB_MRSK_svod_INVEST.PLAN.4.78(v0.1)" xfId="106"/>
    <cellStyle name="_Model_RAB_MRSK_svod_INVEST.WARM.PLAN.4.78(v0.1)" xfId="107"/>
    <cellStyle name="_Model_RAB_MRSK_svod_INVEST_WARM_PLAN" xfId="108"/>
    <cellStyle name="_Model_RAB_MRSK_svod_NADB.JNVLS.APTEKA.2011(v1.3.3)" xfId="109"/>
    <cellStyle name="_Model_RAB_MRSK_svod_NADB.JNVLS.APTEKA.2011(v1.3.3)_46TE.2011(v1.0)" xfId="110"/>
    <cellStyle name="_Model_RAB_MRSK_svod_NADB.JNVLS.APTEKA.2011(v1.3.3)_INDEX.STATION.2012(v1.0)_" xfId="111"/>
    <cellStyle name="_Model_RAB_MRSK_svod_NADB.JNVLS.APTEKA.2011(v1.3.3)_INDEX.STATION.2012(v2.0)" xfId="112"/>
    <cellStyle name="_Model_RAB_MRSK_svod_NADB.JNVLS.APTEKA.2011(v1.3.3)_INDEX.STATION.2012(v2.1)" xfId="113"/>
    <cellStyle name="_Model_RAB_MRSK_svod_NADB.JNVLS.APTEKA.2011(v1.3.3)_TEPLO.PREDEL.2012.M(v1.1)_test" xfId="114"/>
    <cellStyle name="_Model_RAB_MRSK_svod_NADB.JNVLS.APTEKA.2011(v1.3.4)" xfId="115"/>
    <cellStyle name="_Model_RAB_MRSK_svod_NADB.JNVLS.APTEKA.2011(v1.3.4)_46TE.2011(v1.0)" xfId="116"/>
    <cellStyle name="_Model_RAB_MRSK_svod_NADB.JNVLS.APTEKA.2011(v1.3.4)_INDEX.STATION.2012(v1.0)_" xfId="117"/>
    <cellStyle name="_Model_RAB_MRSK_svod_NADB.JNVLS.APTEKA.2011(v1.3.4)_INDEX.STATION.2012(v2.0)" xfId="118"/>
    <cellStyle name="_Model_RAB_MRSK_svod_NADB.JNVLS.APTEKA.2011(v1.3.4)_INDEX.STATION.2012(v2.1)" xfId="119"/>
    <cellStyle name="_Model_RAB_MRSK_svod_NADB.JNVLS.APTEKA.2011(v1.3.4)_TEPLO.PREDEL.2012.M(v1.1)_test" xfId="120"/>
    <cellStyle name="_Model_RAB_MRSK_svod_PASSPORT.TEPLO.PROIZV(v2.1)" xfId="121"/>
    <cellStyle name="_Model_RAB_MRSK_svod_PR.PROG.WARM.NOTCOMBI.2012.2.16_v1.4(04.04.11) " xfId="122"/>
    <cellStyle name="_Model_RAB_MRSK_svod_PREDEL.JKH.UTV.2011(v1.0.1)" xfId="123"/>
    <cellStyle name="_Model_RAB_MRSK_svod_PREDEL.JKH.UTV.2011(v1.0.1)_46TE.2011(v1.0)" xfId="124"/>
    <cellStyle name="_Model_RAB_MRSK_svod_PREDEL.JKH.UTV.2011(v1.0.1)_INDEX.STATION.2012(v1.0)_" xfId="125"/>
    <cellStyle name="_Model_RAB_MRSK_svod_PREDEL.JKH.UTV.2011(v1.0.1)_INDEX.STATION.2012(v2.0)" xfId="126"/>
    <cellStyle name="_Model_RAB_MRSK_svod_PREDEL.JKH.UTV.2011(v1.0.1)_INDEX.STATION.2012(v2.1)" xfId="127"/>
    <cellStyle name="_Model_RAB_MRSK_svod_PREDEL.JKH.UTV.2011(v1.0.1)_TEPLO.PREDEL.2012.M(v1.1)_test" xfId="128"/>
    <cellStyle name="_Model_RAB_MRSK_svod_PREDEL.JKH.UTV.2011(v1.1)" xfId="129"/>
    <cellStyle name="_Model_RAB_MRSK_svod_REP.BLR.2012(v1.0)" xfId="130"/>
    <cellStyle name="_Model_RAB_MRSK_svod_TEPLO.PREDEL.2012.M(v1.1)" xfId="131"/>
    <cellStyle name="_Model_RAB_MRSK_svod_TEST.TEMPLATE" xfId="132"/>
    <cellStyle name="_Model_RAB_MRSK_svod_UPDATE.46EE.2011.TO.1.1" xfId="133"/>
    <cellStyle name="_Model_RAB_MRSK_svod_UPDATE.46TE.2011.TO.1.1" xfId="134"/>
    <cellStyle name="_Model_RAB_MRSK_svod_UPDATE.46TE.2011.TO.1.2" xfId="135"/>
    <cellStyle name="_Model_RAB_MRSK_svod_UPDATE.BALANCE.WARM.2011YEAR.TO.1.1" xfId="136"/>
    <cellStyle name="_Model_RAB_MRSK_svod_UPDATE.BALANCE.WARM.2011YEAR.TO.1.1_46TE.2011(v1.0)" xfId="137"/>
    <cellStyle name="_Model_RAB_MRSK_svod_UPDATE.BALANCE.WARM.2011YEAR.TO.1.1_INDEX.STATION.2012(v1.0)_" xfId="138"/>
    <cellStyle name="_Model_RAB_MRSK_svod_UPDATE.BALANCE.WARM.2011YEAR.TO.1.1_INDEX.STATION.2012(v2.0)" xfId="139"/>
    <cellStyle name="_Model_RAB_MRSK_svod_UPDATE.BALANCE.WARM.2011YEAR.TO.1.1_INDEX.STATION.2012(v2.1)" xfId="140"/>
    <cellStyle name="_Model_RAB_MRSK_svod_UPDATE.BALANCE.WARM.2011YEAR.TO.1.1_OREP.KU.2011.MONTHLY.02(v1.1)" xfId="141"/>
    <cellStyle name="_Model_RAB_MRSK_svod_UPDATE.BALANCE.WARM.2011YEAR.TO.1.1_TEPLO.PREDEL.2012.M(v1.1)_test" xfId="142"/>
    <cellStyle name="_Model_RAB_MRSK_svod_UPDATE.NADB.JNVLS.APTEKA.2011.TO.1.3.4" xfId="143"/>
    <cellStyle name="_Model_RAB_MRSK_svod_Книга2_PR.PROG.WARM.NOTCOMBI.2012.2.16_v1.4(04.04.11) " xfId="144"/>
    <cellStyle name="_Plug" xfId="145"/>
    <cellStyle name="_Бюджет2006_ПОКАЗАТЕЛИ СВОДНЫЕ" xfId="146"/>
    <cellStyle name="_ВО ОП ТЭС-ОТ- 2007" xfId="147"/>
    <cellStyle name="_ВО ОП ТЭС-ОТ- 2007_Новая инструкция1_фст" xfId="148"/>
    <cellStyle name="_ВФ ОАО ТЭС-ОТ- 2009" xfId="149"/>
    <cellStyle name="_ВФ ОАО ТЭС-ОТ- 2009_Новая инструкция1_фст" xfId="150"/>
    <cellStyle name="_выручка по присоединениям2" xfId="151"/>
    <cellStyle name="_выручка по присоединениям2_Новая инструкция1_фст" xfId="152"/>
    <cellStyle name="_Договор аренды ЯЭ с разбивкой" xfId="153"/>
    <cellStyle name="_Договор аренды ЯЭ с разбивкой_Новая инструкция1_фст" xfId="154"/>
    <cellStyle name="_Защита ФЗП" xfId="155"/>
    <cellStyle name="_Исходные данные для модели" xfId="156"/>
    <cellStyle name="_Исходные данные для модели_Новая инструкция1_фст" xfId="157"/>
    <cellStyle name="_Консолидация-2008-проект-new" xfId="158"/>
    <cellStyle name="_МОДЕЛЬ_1 (2)" xfId="159"/>
    <cellStyle name="_МОДЕЛЬ_1 (2) 2" xfId="160"/>
    <cellStyle name="_МОДЕЛЬ_1 (2) 2_OREP.KU.2011.MONTHLY.02(v0.1)" xfId="161"/>
    <cellStyle name="_МОДЕЛЬ_1 (2) 2_OREP.KU.2011.MONTHLY.02(v0.4)" xfId="162"/>
    <cellStyle name="_МОДЕЛЬ_1 (2) 2_OREP.KU.2011.MONTHLY.11(v1.4)" xfId="163"/>
    <cellStyle name="_МОДЕЛЬ_1 (2) 2_UPDATE.OREP.KU.2011.MONTHLY.02.TO.1.2" xfId="164"/>
    <cellStyle name="_МОДЕЛЬ_1 (2)_46EE.2011(v1.0)" xfId="165"/>
    <cellStyle name="_МОДЕЛЬ_1 (2)_46EE.2011(v1.0)_46TE.2011(v1.0)" xfId="166"/>
    <cellStyle name="_МОДЕЛЬ_1 (2)_46EE.2011(v1.0)_INDEX.STATION.2012(v1.0)_" xfId="167"/>
    <cellStyle name="_МОДЕЛЬ_1 (2)_46EE.2011(v1.0)_INDEX.STATION.2012(v2.0)" xfId="168"/>
    <cellStyle name="_МОДЕЛЬ_1 (2)_46EE.2011(v1.0)_INDEX.STATION.2012(v2.1)" xfId="169"/>
    <cellStyle name="_МОДЕЛЬ_1 (2)_46EE.2011(v1.0)_TEPLO.PREDEL.2012.M(v1.1)_test" xfId="170"/>
    <cellStyle name="_МОДЕЛЬ_1 (2)_46EE.2011(v1.2)" xfId="171"/>
    <cellStyle name="_МОДЕЛЬ_1 (2)_46EP.2012(v0.1)" xfId="172"/>
    <cellStyle name="_МОДЕЛЬ_1 (2)_46TE.2011(v1.0)" xfId="173"/>
    <cellStyle name="_МОДЕЛЬ_1 (2)_ARMRAZR" xfId="174"/>
    <cellStyle name="_МОДЕЛЬ_1 (2)_BALANCE.WARM.2010.FACT(v1.0)" xfId="175"/>
    <cellStyle name="_МОДЕЛЬ_1 (2)_BALANCE.WARM.2010.PLAN" xfId="176"/>
    <cellStyle name="_МОДЕЛЬ_1 (2)_BALANCE.WARM.2011YEAR(v0.7)" xfId="177"/>
    <cellStyle name="_МОДЕЛЬ_1 (2)_BALANCE.WARM.2011YEAR.NEW.UPDATE.SCHEME" xfId="178"/>
    <cellStyle name="_МОДЕЛЬ_1 (2)_EE.2REK.P2011.4.78(v0.3)" xfId="179"/>
    <cellStyle name="_МОДЕЛЬ_1 (2)_FORM910.2012(v1.1)" xfId="180"/>
    <cellStyle name="_МОДЕЛЬ_1 (2)_INVEST.EE.PLAN.4.78(v0.1)" xfId="181"/>
    <cellStyle name="_МОДЕЛЬ_1 (2)_INVEST.EE.PLAN.4.78(v0.3)" xfId="182"/>
    <cellStyle name="_МОДЕЛЬ_1 (2)_INVEST.EE.PLAN.4.78(v1.0)" xfId="183"/>
    <cellStyle name="_МОДЕЛЬ_1 (2)_INVEST.PLAN.4.78(v0.1)" xfId="184"/>
    <cellStyle name="_МОДЕЛЬ_1 (2)_INVEST.WARM.PLAN.4.78(v0.1)" xfId="185"/>
    <cellStyle name="_МОДЕЛЬ_1 (2)_INVEST_WARM_PLAN" xfId="186"/>
    <cellStyle name="_МОДЕЛЬ_1 (2)_NADB.JNVLS.APTEKA.2011(v1.3.3)" xfId="187"/>
    <cellStyle name="_МОДЕЛЬ_1 (2)_NADB.JNVLS.APTEKA.2011(v1.3.3)_46TE.2011(v1.0)" xfId="188"/>
    <cellStyle name="_МОДЕЛЬ_1 (2)_NADB.JNVLS.APTEKA.2011(v1.3.3)_INDEX.STATION.2012(v1.0)_" xfId="189"/>
    <cellStyle name="_МОДЕЛЬ_1 (2)_NADB.JNVLS.APTEKA.2011(v1.3.3)_INDEX.STATION.2012(v2.0)" xfId="190"/>
    <cellStyle name="_МОДЕЛЬ_1 (2)_NADB.JNVLS.APTEKA.2011(v1.3.3)_INDEX.STATION.2012(v2.1)" xfId="191"/>
    <cellStyle name="_МОДЕЛЬ_1 (2)_NADB.JNVLS.APTEKA.2011(v1.3.3)_TEPLO.PREDEL.2012.M(v1.1)_test" xfId="192"/>
    <cellStyle name="_МОДЕЛЬ_1 (2)_NADB.JNVLS.APTEKA.2011(v1.3.4)" xfId="193"/>
    <cellStyle name="_МОДЕЛЬ_1 (2)_NADB.JNVLS.APTEKA.2011(v1.3.4)_46TE.2011(v1.0)" xfId="194"/>
    <cellStyle name="_МОДЕЛЬ_1 (2)_NADB.JNVLS.APTEKA.2011(v1.3.4)_INDEX.STATION.2012(v1.0)_" xfId="195"/>
    <cellStyle name="_МОДЕЛЬ_1 (2)_NADB.JNVLS.APTEKA.2011(v1.3.4)_INDEX.STATION.2012(v2.0)" xfId="196"/>
    <cellStyle name="_МОДЕЛЬ_1 (2)_NADB.JNVLS.APTEKA.2011(v1.3.4)_INDEX.STATION.2012(v2.1)" xfId="197"/>
    <cellStyle name="_МОДЕЛЬ_1 (2)_NADB.JNVLS.APTEKA.2011(v1.3.4)_TEPLO.PREDEL.2012.M(v1.1)_test" xfId="198"/>
    <cellStyle name="_МОДЕЛЬ_1 (2)_PASSPORT.TEPLO.PROIZV(v2.1)" xfId="199"/>
    <cellStyle name="_МОДЕЛЬ_1 (2)_PR.PROG.WARM.NOTCOMBI.2012.2.16_v1.4(04.04.11) " xfId="200"/>
    <cellStyle name="_МОДЕЛЬ_1 (2)_PREDEL.JKH.UTV.2011(v1.0.1)" xfId="201"/>
    <cellStyle name="_МОДЕЛЬ_1 (2)_PREDEL.JKH.UTV.2011(v1.0.1)_46TE.2011(v1.0)" xfId="202"/>
    <cellStyle name="_МОДЕЛЬ_1 (2)_PREDEL.JKH.UTV.2011(v1.0.1)_INDEX.STATION.2012(v1.0)_" xfId="203"/>
    <cellStyle name="_МОДЕЛЬ_1 (2)_PREDEL.JKH.UTV.2011(v1.0.1)_INDEX.STATION.2012(v2.0)" xfId="204"/>
    <cellStyle name="_МОДЕЛЬ_1 (2)_PREDEL.JKH.UTV.2011(v1.0.1)_INDEX.STATION.2012(v2.1)" xfId="205"/>
    <cellStyle name="_МОДЕЛЬ_1 (2)_PREDEL.JKH.UTV.2011(v1.0.1)_TEPLO.PREDEL.2012.M(v1.1)_test" xfId="206"/>
    <cellStyle name="_МОДЕЛЬ_1 (2)_PREDEL.JKH.UTV.2011(v1.1)" xfId="207"/>
    <cellStyle name="_МОДЕЛЬ_1 (2)_REP.BLR.2012(v1.0)" xfId="208"/>
    <cellStyle name="_МОДЕЛЬ_1 (2)_TEPLO.PREDEL.2012.M(v1.1)" xfId="209"/>
    <cellStyle name="_МОДЕЛЬ_1 (2)_TEST.TEMPLATE" xfId="210"/>
    <cellStyle name="_МОДЕЛЬ_1 (2)_UPDATE.46EE.2011.TO.1.1" xfId="211"/>
    <cellStyle name="_МОДЕЛЬ_1 (2)_UPDATE.46TE.2011.TO.1.1" xfId="212"/>
    <cellStyle name="_МОДЕЛЬ_1 (2)_UPDATE.46TE.2011.TO.1.2" xfId="213"/>
    <cellStyle name="_МОДЕЛЬ_1 (2)_UPDATE.BALANCE.WARM.2011YEAR.TO.1.1" xfId="214"/>
    <cellStyle name="_МОДЕЛЬ_1 (2)_UPDATE.BALANCE.WARM.2011YEAR.TO.1.1_46TE.2011(v1.0)" xfId="215"/>
    <cellStyle name="_МОДЕЛЬ_1 (2)_UPDATE.BALANCE.WARM.2011YEAR.TO.1.1_INDEX.STATION.2012(v1.0)_" xfId="216"/>
    <cellStyle name="_МОДЕЛЬ_1 (2)_UPDATE.BALANCE.WARM.2011YEAR.TO.1.1_INDEX.STATION.2012(v2.0)" xfId="217"/>
    <cellStyle name="_МОДЕЛЬ_1 (2)_UPDATE.BALANCE.WARM.2011YEAR.TO.1.1_INDEX.STATION.2012(v2.1)" xfId="218"/>
    <cellStyle name="_МОДЕЛЬ_1 (2)_UPDATE.BALANCE.WARM.2011YEAR.TO.1.1_OREP.KU.2011.MONTHLY.02(v1.1)" xfId="219"/>
    <cellStyle name="_МОДЕЛЬ_1 (2)_UPDATE.BALANCE.WARM.2011YEAR.TO.1.1_TEPLO.PREDEL.2012.M(v1.1)_test" xfId="220"/>
    <cellStyle name="_МОДЕЛЬ_1 (2)_UPDATE.NADB.JNVLS.APTEKA.2011.TO.1.3.4" xfId="221"/>
    <cellStyle name="_МОДЕЛЬ_1 (2)_Книга2_PR.PROG.WARM.NOTCOMBI.2012.2.16_v1.4(04.04.11) " xfId="222"/>
    <cellStyle name="_НВВ 2009 постатейно свод по филиалам_09_02_09" xfId="223"/>
    <cellStyle name="_НВВ 2009 постатейно свод по филиалам_09_02_09_Новая инструкция1_фст" xfId="224"/>
    <cellStyle name="_НВВ 2009 постатейно свод по филиалам_для Валентина" xfId="225"/>
    <cellStyle name="_НВВ 2009 постатейно свод по филиалам_для Валентина_Новая инструкция1_фст" xfId="226"/>
    <cellStyle name="_Омск" xfId="227"/>
    <cellStyle name="_Омск_Новая инструкция1_фст" xfId="228"/>
    <cellStyle name="_ОТ ИД 2009" xfId="229"/>
    <cellStyle name="_ОТ ИД 2009_Новая инструкция1_фст" xfId="230"/>
    <cellStyle name="_пр 5 тариф RAB" xfId="231"/>
    <cellStyle name="_пр 5 тариф RAB 2" xfId="232"/>
    <cellStyle name="_пр 5 тариф RAB 2_OREP.KU.2011.MONTHLY.02(v0.1)" xfId="233"/>
    <cellStyle name="_пр 5 тариф RAB 2_OREP.KU.2011.MONTHLY.02(v0.4)" xfId="234"/>
    <cellStyle name="_пр 5 тариф RAB 2_OREP.KU.2011.MONTHLY.11(v1.4)" xfId="235"/>
    <cellStyle name="_пр 5 тариф RAB 2_UPDATE.OREP.KU.2011.MONTHLY.02.TO.1.2" xfId="236"/>
    <cellStyle name="_пр 5 тариф RAB_46EE.2011(v1.0)" xfId="237"/>
    <cellStyle name="_пр 5 тариф RAB_46EE.2011(v1.0)_46TE.2011(v1.0)" xfId="238"/>
    <cellStyle name="_пр 5 тариф RAB_46EE.2011(v1.0)_INDEX.STATION.2012(v1.0)_" xfId="239"/>
    <cellStyle name="_пр 5 тариф RAB_46EE.2011(v1.0)_INDEX.STATION.2012(v2.0)" xfId="240"/>
    <cellStyle name="_пр 5 тариф RAB_46EE.2011(v1.0)_INDEX.STATION.2012(v2.1)" xfId="241"/>
    <cellStyle name="_пр 5 тариф RAB_46EE.2011(v1.0)_TEPLO.PREDEL.2012.M(v1.1)_test" xfId="242"/>
    <cellStyle name="_пр 5 тариф RAB_46EE.2011(v1.2)" xfId="243"/>
    <cellStyle name="_пр 5 тариф RAB_46EP.2012(v0.1)" xfId="244"/>
    <cellStyle name="_пр 5 тариф RAB_46TE.2011(v1.0)" xfId="245"/>
    <cellStyle name="_пр 5 тариф RAB_ARMRAZR" xfId="246"/>
    <cellStyle name="_пр 5 тариф RAB_BALANCE.WARM.2010.FACT(v1.0)" xfId="247"/>
    <cellStyle name="_пр 5 тариф RAB_BALANCE.WARM.2010.PLAN" xfId="248"/>
    <cellStyle name="_пр 5 тариф RAB_BALANCE.WARM.2011YEAR(v0.7)" xfId="249"/>
    <cellStyle name="_пр 5 тариф RAB_BALANCE.WARM.2011YEAR.NEW.UPDATE.SCHEME" xfId="250"/>
    <cellStyle name="_пр 5 тариф RAB_EE.2REK.P2011.4.78(v0.3)" xfId="251"/>
    <cellStyle name="_пр 5 тариф RAB_FORM910.2012(v1.1)" xfId="252"/>
    <cellStyle name="_пр 5 тариф RAB_INVEST.EE.PLAN.4.78(v0.1)" xfId="253"/>
    <cellStyle name="_пр 5 тариф RAB_INVEST.EE.PLAN.4.78(v0.3)" xfId="254"/>
    <cellStyle name="_пр 5 тариф RAB_INVEST.EE.PLAN.4.78(v1.0)" xfId="255"/>
    <cellStyle name="_пр 5 тариф RAB_INVEST.PLAN.4.78(v0.1)" xfId="256"/>
    <cellStyle name="_пр 5 тариф RAB_INVEST.WARM.PLAN.4.78(v0.1)" xfId="257"/>
    <cellStyle name="_пр 5 тариф RAB_INVEST_WARM_PLAN" xfId="258"/>
    <cellStyle name="_пр 5 тариф RAB_NADB.JNVLS.APTEKA.2011(v1.3.3)" xfId="259"/>
    <cellStyle name="_пр 5 тариф RAB_NADB.JNVLS.APTEKA.2011(v1.3.3)_46TE.2011(v1.0)" xfId="260"/>
    <cellStyle name="_пр 5 тариф RAB_NADB.JNVLS.APTEKA.2011(v1.3.3)_INDEX.STATION.2012(v1.0)_" xfId="261"/>
    <cellStyle name="_пр 5 тариф RAB_NADB.JNVLS.APTEKA.2011(v1.3.3)_INDEX.STATION.2012(v2.0)" xfId="262"/>
    <cellStyle name="_пр 5 тариф RAB_NADB.JNVLS.APTEKA.2011(v1.3.3)_INDEX.STATION.2012(v2.1)" xfId="263"/>
    <cellStyle name="_пр 5 тариф RAB_NADB.JNVLS.APTEKA.2011(v1.3.3)_TEPLO.PREDEL.2012.M(v1.1)_test" xfId="264"/>
    <cellStyle name="_пр 5 тариф RAB_NADB.JNVLS.APTEKA.2011(v1.3.4)" xfId="265"/>
    <cellStyle name="_пр 5 тариф RAB_NADB.JNVLS.APTEKA.2011(v1.3.4)_46TE.2011(v1.0)" xfId="266"/>
    <cellStyle name="_пр 5 тариф RAB_NADB.JNVLS.APTEKA.2011(v1.3.4)_INDEX.STATION.2012(v1.0)_" xfId="267"/>
    <cellStyle name="_пр 5 тариф RAB_NADB.JNVLS.APTEKA.2011(v1.3.4)_INDEX.STATION.2012(v2.0)" xfId="268"/>
    <cellStyle name="_пр 5 тариф RAB_NADB.JNVLS.APTEKA.2011(v1.3.4)_INDEX.STATION.2012(v2.1)" xfId="269"/>
    <cellStyle name="_пр 5 тариф RAB_NADB.JNVLS.APTEKA.2011(v1.3.4)_TEPLO.PREDEL.2012.M(v1.1)_test" xfId="270"/>
    <cellStyle name="_пр 5 тариф RAB_PASSPORT.TEPLO.PROIZV(v2.1)" xfId="271"/>
    <cellStyle name="_пр 5 тариф RAB_PR.PROG.WARM.NOTCOMBI.2012.2.16_v1.4(04.04.11) " xfId="272"/>
    <cellStyle name="_пр 5 тариф RAB_PREDEL.JKH.UTV.2011(v1.0.1)" xfId="273"/>
    <cellStyle name="_пр 5 тариф RAB_PREDEL.JKH.UTV.2011(v1.0.1)_46TE.2011(v1.0)" xfId="274"/>
    <cellStyle name="_пр 5 тариф RAB_PREDEL.JKH.UTV.2011(v1.0.1)_INDEX.STATION.2012(v1.0)_" xfId="275"/>
    <cellStyle name="_пр 5 тариф RAB_PREDEL.JKH.UTV.2011(v1.0.1)_INDEX.STATION.2012(v2.0)" xfId="276"/>
    <cellStyle name="_пр 5 тариф RAB_PREDEL.JKH.UTV.2011(v1.0.1)_INDEX.STATION.2012(v2.1)" xfId="277"/>
    <cellStyle name="_пр 5 тариф RAB_PREDEL.JKH.UTV.2011(v1.0.1)_TEPLO.PREDEL.2012.M(v1.1)_test" xfId="278"/>
    <cellStyle name="_пр 5 тариф RAB_PREDEL.JKH.UTV.2011(v1.1)" xfId="279"/>
    <cellStyle name="_пр 5 тариф RAB_REP.BLR.2012(v1.0)" xfId="280"/>
    <cellStyle name="_пр 5 тариф RAB_TEPLO.PREDEL.2012.M(v1.1)" xfId="281"/>
    <cellStyle name="_пр 5 тариф RAB_TEST.TEMPLATE" xfId="282"/>
    <cellStyle name="_пр 5 тариф RAB_UPDATE.46EE.2011.TO.1.1" xfId="283"/>
    <cellStyle name="_пр 5 тариф RAB_UPDATE.46TE.2011.TO.1.1" xfId="284"/>
    <cellStyle name="_пр 5 тариф RAB_UPDATE.46TE.2011.TO.1.2" xfId="285"/>
    <cellStyle name="_пр 5 тариф RAB_UPDATE.BALANCE.WARM.2011YEAR.TO.1.1" xfId="286"/>
    <cellStyle name="_пр 5 тариф RAB_UPDATE.BALANCE.WARM.2011YEAR.TO.1.1_46TE.2011(v1.0)" xfId="287"/>
    <cellStyle name="_пр 5 тариф RAB_UPDATE.BALANCE.WARM.2011YEAR.TO.1.1_INDEX.STATION.2012(v1.0)_" xfId="288"/>
    <cellStyle name="_пр 5 тариф RAB_UPDATE.BALANCE.WARM.2011YEAR.TO.1.1_INDEX.STATION.2012(v2.0)" xfId="289"/>
    <cellStyle name="_пр 5 тариф RAB_UPDATE.BALANCE.WARM.2011YEAR.TO.1.1_INDEX.STATION.2012(v2.1)" xfId="290"/>
    <cellStyle name="_пр 5 тариф RAB_UPDATE.BALANCE.WARM.2011YEAR.TO.1.1_OREP.KU.2011.MONTHLY.02(v1.1)" xfId="291"/>
    <cellStyle name="_пр 5 тариф RAB_UPDATE.BALANCE.WARM.2011YEAR.TO.1.1_TEPLO.PREDEL.2012.M(v1.1)_test" xfId="292"/>
    <cellStyle name="_пр 5 тариф RAB_UPDATE.NADB.JNVLS.APTEKA.2011.TO.1.3.4" xfId="293"/>
    <cellStyle name="_пр 5 тариф RAB_Книга2_PR.PROG.WARM.NOTCOMBI.2012.2.16_v1.4(04.04.11) " xfId="294"/>
    <cellStyle name="_Предожение _ДБП_2009 г ( согласованные БП)  (2)" xfId="295"/>
    <cellStyle name="_Предожение _ДБП_2009 г ( согласованные БП)  (2)_Новая инструкция1_фст" xfId="296"/>
    <cellStyle name="_Приложение 2 0806 факт" xfId="297"/>
    <cellStyle name="_Приложение МТС-3-КС" xfId="298"/>
    <cellStyle name="_Приложение МТС-3-КС_Новая инструкция1_фст" xfId="299"/>
    <cellStyle name="_Приложение-МТС--2-1" xfId="300"/>
    <cellStyle name="_Приложение-МТС--2-1_Новая инструкция1_фст" xfId="301"/>
    <cellStyle name="_Расчет RAB_22072008" xfId="302"/>
    <cellStyle name="_Расчет RAB_22072008 2" xfId="303"/>
    <cellStyle name="_Расчет RAB_22072008 2_OREP.KU.2011.MONTHLY.02(v0.1)" xfId="304"/>
    <cellStyle name="_Расчет RAB_22072008 2_OREP.KU.2011.MONTHLY.02(v0.4)" xfId="305"/>
    <cellStyle name="_Расчет RAB_22072008 2_OREP.KU.2011.MONTHLY.11(v1.4)" xfId="306"/>
    <cellStyle name="_Расчет RAB_22072008 2_UPDATE.OREP.KU.2011.MONTHLY.02.TO.1.2" xfId="307"/>
    <cellStyle name="_Расчет RAB_22072008_46EE.2011(v1.0)" xfId="308"/>
    <cellStyle name="_Расчет RAB_22072008_46EE.2011(v1.0)_46TE.2011(v1.0)" xfId="309"/>
    <cellStyle name="_Расчет RAB_22072008_46EE.2011(v1.0)_INDEX.STATION.2012(v1.0)_" xfId="310"/>
    <cellStyle name="_Расчет RAB_22072008_46EE.2011(v1.0)_INDEX.STATION.2012(v2.0)" xfId="311"/>
    <cellStyle name="_Расчет RAB_22072008_46EE.2011(v1.0)_INDEX.STATION.2012(v2.1)" xfId="312"/>
    <cellStyle name="_Расчет RAB_22072008_46EE.2011(v1.0)_TEPLO.PREDEL.2012.M(v1.1)_test" xfId="313"/>
    <cellStyle name="_Расчет RAB_22072008_46EE.2011(v1.2)" xfId="314"/>
    <cellStyle name="_Расчет RAB_22072008_46EP.2012(v0.1)" xfId="315"/>
    <cellStyle name="_Расчет RAB_22072008_46TE.2011(v1.0)" xfId="316"/>
    <cellStyle name="_Расчет RAB_22072008_ARMRAZR" xfId="317"/>
    <cellStyle name="_Расчет RAB_22072008_BALANCE.WARM.2010.FACT(v1.0)" xfId="318"/>
    <cellStyle name="_Расчет RAB_22072008_BALANCE.WARM.2010.PLAN" xfId="319"/>
    <cellStyle name="_Расчет RAB_22072008_BALANCE.WARM.2011YEAR(v0.7)" xfId="320"/>
    <cellStyle name="_Расчет RAB_22072008_BALANCE.WARM.2011YEAR.NEW.UPDATE.SCHEME" xfId="321"/>
    <cellStyle name="_Расчет RAB_22072008_EE.2REK.P2011.4.78(v0.3)" xfId="322"/>
    <cellStyle name="_Расчет RAB_22072008_FORM910.2012(v1.1)" xfId="323"/>
    <cellStyle name="_Расчет RAB_22072008_INVEST.EE.PLAN.4.78(v0.1)" xfId="324"/>
    <cellStyle name="_Расчет RAB_22072008_INVEST.EE.PLAN.4.78(v0.3)" xfId="325"/>
    <cellStyle name="_Расчет RAB_22072008_INVEST.EE.PLAN.4.78(v1.0)" xfId="326"/>
    <cellStyle name="_Расчет RAB_22072008_INVEST.PLAN.4.78(v0.1)" xfId="327"/>
    <cellStyle name="_Расчет RAB_22072008_INVEST.WARM.PLAN.4.78(v0.1)" xfId="328"/>
    <cellStyle name="_Расчет RAB_22072008_INVEST_WARM_PLAN" xfId="329"/>
    <cellStyle name="_Расчет RAB_22072008_NADB.JNVLS.APTEKA.2011(v1.3.3)" xfId="330"/>
    <cellStyle name="_Расчет RAB_22072008_NADB.JNVLS.APTEKA.2011(v1.3.3)_46TE.2011(v1.0)" xfId="331"/>
    <cellStyle name="_Расчет RAB_22072008_NADB.JNVLS.APTEKA.2011(v1.3.3)_INDEX.STATION.2012(v1.0)_" xfId="332"/>
    <cellStyle name="_Расчет RAB_22072008_NADB.JNVLS.APTEKA.2011(v1.3.3)_INDEX.STATION.2012(v2.0)" xfId="333"/>
    <cellStyle name="_Расчет RAB_22072008_NADB.JNVLS.APTEKA.2011(v1.3.3)_INDEX.STATION.2012(v2.1)" xfId="334"/>
    <cellStyle name="_Расчет RAB_22072008_NADB.JNVLS.APTEKA.2011(v1.3.3)_TEPLO.PREDEL.2012.M(v1.1)_test" xfId="335"/>
    <cellStyle name="_Расчет RAB_22072008_NADB.JNVLS.APTEKA.2011(v1.3.4)" xfId="336"/>
    <cellStyle name="_Расчет RAB_22072008_NADB.JNVLS.APTEKA.2011(v1.3.4)_46TE.2011(v1.0)" xfId="337"/>
    <cellStyle name="_Расчет RAB_22072008_NADB.JNVLS.APTEKA.2011(v1.3.4)_INDEX.STATION.2012(v1.0)_" xfId="338"/>
    <cellStyle name="_Расчет RAB_22072008_NADB.JNVLS.APTEKA.2011(v1.3.4)_INDEX.STATION.2012(v2.0)" xfId="339"/>
    <cellStyle name="_Расчет RAB_22072008_NADB.JNVLS.APTEKA.2011(v1.3.4)_INDEX.STATION.2012(v2.1)" xfId="340"/>
    <cellStyle name="_Расчет RAB_22072008_NADB.JNVLS.APTEKA.2011(v1.3.4)_TEPLO.PREDEL.2012.M(v1.1)_test" xfId="341"/>
    <cellStyle name="_Расчет RAB_22072008_PASSPORT.TEPLO.PROIZV(v2.1)" xfId="342"/>
    <cellStyle name="_Расчет RAB_22072008_PR.PROG.WARM.NOTCOMBI.2012.2.16_v1.4(04.04.11) " xfId="343"/>
    <cellStyle name="_Расчет RAB_22072008_PREDEL.JKH.UTV.2011(v1.0.1)" xfId="344"/>
    <cellStyle name="_Расчет RAB_22072008_PREDEL.JKH.UTV.2011(v1.0.1)_46TE.2011(v1.0)" xfId="345"/>
    <cellStyle name="_Расчет RAB_22072008_PREDEL.JKH.UTV.2011(v1.0.1)_INDEX.STATION.2012(v1.0)_" xfId="346"/>
    <cellStyle name="_Расчет RAB_22072008_PREDEL.JKH.UTV.2011(v1.0.1)_INDEX.STATION.2012(v2.0)" xfId="347"/>
    <cellStyle name="_Расчет RAB_22072008_PREDEL.JKH.UTV.2011(v1.0.1)_INDEX.STATION.2012(v2.1)" xfId="348"/>
    <cellStyle name="_Расчет RAB_22072008_PREDEL.JKH.UTV.2011(v1.0.1)_TEPLO.PREDEL.2012.M(v1.1)_test" xfId="349"/>
    <cellStyle name="_Расчет RAB_22072008_PREDEL.JKH.UTV.2011(v1.1)" xfId="350"/>
    <cellStyle name="_Расчет RAB_22072008_REP.BLR.2012(v1.0)" xfId="351"/>
    <cellStyle name="_Расчет RAB_22072008_TEPLO.PREDEL.2012.M(v1.1)" xfId="352"/>
    <cellStyle name="_Расчет RAB_22072008_TEST.TEMPLATE" xfId="353"/>
    <cellStyle name="_Расчет RAB_22072008_UPDATE.46EE.2011.TO.1.1" xfId="354"/>
    <cellStyle name="_Расчет RAB_22072008_UPDATE.46TE.2011.TO.1.1" xfId="355"/>
    <cellStyle name="_Расчет RAB_22072008_UPDATE.46TE.2011.TO.1.2" xfId="356"/>
    <cellStyle name="_Расчет RAB_22072008_UPDATE.BALANCE.WARM.2011YEAR.TO.1.1" xfId="357"/>
    <cellStyle name="_Расчет RAB_22072008_UPDATE.BALANCE.WARM.2011YEAR.TO.1.1_46TE.2011(v1.0)" xfId="358"/>
    <cellStyle name="_Расчет RAB_22072008_UPDATE.BALANCE.WARM.2011YEAR.TO.1.1_INDEX.STATION.2012(v1.0)_" xfId="359"/>
    <cellStyle name="_Расчет RAB_22072008_UPDATE.BALANCE.WARM.2011YEAR.TO.1.1_INDEX.STATION.2012(v2.0)" xfId="360"/>
    <cellStyle name="_Расчет RAB_22072008_UPDATE.BALANCE.WARM.2011YEAR.TO.1.1_INDEX.STATION.2012(v2.1)" xfId="361"/>
    <cellStyle name="_Расчет RAB_22072008_UPDATE.BALANCE.WARM.2011YEAR.TO.1.1_OREP.KU.2011.MONTHLY.02(v1.1)" xfId="362"/>
    <cellStyle name="_Расчет RAB_22072008_UPDATE.BALANCE.WARM.2011YEAR.TO.1.1_TEPLO.PREDEL.2012.M(v1.1)_test" xfId="363"/>
    <cellStyle name="_Расчет RAB_22072008_UPDATE.NADB.JNVLS.APTEKA.2011.TO.1.3.4" xfId="364"/>
    <cellStyle name="_Расчет RAB_22072008_Книга2_PR.PROG.WARM.NOTCOMBI.2012.2.16_v1.4(04.04.11) " xfId="365"/>
    <cellStyle name="_Расчет RAB_Лен и МОЭСК_с 2010 года_14.04.2009_со сглаж_version 3.0_без ФСК" xfId="366"/>
    <cellStyle name="_Расчет RAB_Лен и МОЭСК_с 2010 года_14.04.2009_со сглаж_version 3.0_без ФСК 2" xfId="367"/>
    <cellStyle name="_Расчет RAB_Лен и МОЭСК_с 2010 года_14.04.2009_со сглаж_version 3.0_без ФСК 2_OREP.KU.2011.MONTHLY.02(v0.1)" xfId="368"/>
    <cellStyle name="_Расчет RAB_Лен и МОЭСК_с 2010 года_14.04.2009_со сглаж_version 3.0_без ФСК 2_OREP.KU.2011.MONTHLY.02(v0.4)" xfId="369"/>
    <cellStyle name="_Расчет RAB_Лен и МОЭСК_с 2010 года_14.04.2009_со сглаж_version 3.0_без ФСК 2_OREP.KU.2011.MONTHLY.11(v1.4)" xfId="370"/>
    <cellStyle name="_Расчет RAB_Лен и МОЭСК_с 2010 года_14.04.2009_со сглаж_version 3.0_без ФСК 2_UPDATE.OREP.KU.2011.MONTHLY.02.TO.1.2" xfId="371"/>
    <cellStyle name="_Расчет RAB_Лен и МОЭСК_с 2010 года_14.04.2009_со сглаж_version 3.0_без ФСК_46EE.2011(v1.0)" xfId="372"/>
    <cellStyle name="_Расчет RAB_Лен и МОЭСК_с 2010 года_14.04.2009_со сглаж_version 3.0_без ФСК_46EE.2011(v1.0)_46TE.2011(v1.0)" xfId="373"/>
    <cellStyle name="_Расчет RAB_Лен и МОЭСК_с 2010 года_14.04.2009_со сглаж_version 3.0_без ФСК_46EE.2011(v1.0)_INDEX.STATION.2012(v1.0)_" xfId="374"/>
    <cellStyle name="_Расчет RAB_Лен и МОЭСК_с 2010 года_14.04.2009_со сглаж_version 3.0_без ФСК_46EE.2011(v1.0)_INDEX.STATION.2012(v2.0)" xfId="375"/>
    <cellStyle name="_Расчет RAB_Лен и МОЭСК_с 2010 года_14.04.2009_со сглаж_version 3.0_без ФСК_46EE.2011(v1.0)_INDEX.STATION.2012(v2.1)" xfId="376"/>
    <cellStyle name="_Расчет RAB_Лен и МОЭСК_с 2010 года_14.04.2009_со сглаж_version 3.0_без ФСК_46EE.2011(v1.0)_TEPLO.PREDEL.2012.M(v1.1)_test" xfId="377"/>
    <cellStyle name="_Расчет RAB_Лен и МОЭСК_с 2010 года_14.04.2009_со сглаж_version 3.0_без ФСК_46EE.2011(v1.2)" xfId="378"/>
    <cellStyle name="_Расчет RAB_Лен и МОЭСК_с 2010 года_14.04.2009_со сглаж_version 3.0_без ФСК_46EP.2012(v0.1)" xfId="379"/>
    <cellStyle name="_Расчет RAB_Лен и МОЭСК_с 2010 года_14.04.2009_со сглаж_version 3.0_без ФСК_46TE.2011(v1.0)" xfId="380"/>
    <cellStyle name="_Расчет RAB_Лен и МОЭСК_с 2010 года_14.04.2009_со сглаж_version 3.0_без ФСК_ARMRAZR" xfId="381"/>
    <cellStyle name="_Расчет RAB_Лен и МОЭСК_с 2010 года_14.04.2009_со сглаж_version 3.0_без ФСК_BALANCE.WARM.2010.FACT(v1.0)" xfId="382"/>
    <cellStyle name="_Расчет RAB_Лен и МОЭСК_с 2010 года_14.04.2009_со сглаж_version 3.0_без ФСК_BALANCE.WARM.2010.PLAN" xfId="383"/>
    <cellStyle name="_Расчет RAB_Лен и МОЭСК_с 2010 года_14.04.2009_со сглаж_version 3.0_без ФСК_BALANCE.WARM.2011YEAR(v0.7)" xfId="384"/>
    <cellStyle name="_Расчет RAB_Лен и МОЭСК_с 2010 года_14.04.2009_со сглаж_version 3.0_без ФСК_BALANCE.WARM.2011YEAR.NEW.UPDATE.SCHEME" xfId="385"/>
    <cellStyle name="_Расчет RAB_Лен и МОЭСК_с 2010 года_14.04.2009_со сглаж_version 3.0_без ФСК_EE.2REK.P2011.4.78(v0.3)" xfId="386"/>
    <cellStyle name="_Расчет RAB_Лен и МОЭСК_с 2010 года_14.04.2009_со сглаж_version 3.0_без ФСК_FORM910.2012(v1.1)" xfId="387"/>
    <cellStyle name="_Расчет RAB_Лен и МОЭСК_с 2010 года_14.04.2009_со сглаж_version 3.0_без ФСК_INVEST.EE.PLAN.4.78(v0.1)" xfId="388"/>
    <cellStyle name="_Расчет RAB_Лен и МОЭСК_с 2010 года_14.04.2009_со сглаж_version 3.0_без ФСК_INVEST.EE.PLAN.4.78(v0.3)" xfId="389"/>
    <cellStyle name="_Расчет RAB_Лен и МОЭСК_с 2010 года_14.04.2009_со сглаж_version 3.0_без ФСК_INVEST.EE.PLAN.4.78(v1.0)" xfId="390"/>
    <cellStyle name="_Расчет RAB_Лен и МОЭСК_с 2010 года_14.04.2009_со сглаж_version 3.0_без ФСК_INVEST.PLAN.4.78(v0.1)" xfId="391"/>
    <cellStyle name="_Расчет RAB_Лен и МОЭСК_с 2010 года_14.04.2009_со сглаж_version 3.0_без ФСК_INVEST.WARM.PLAN.4.78(v0.1)" xfId="392"/>
    <cellStyle name="_Расчет RAB_Лен и МОЭСК_с 2010 года_14.04.2009_со сглаж_version 3.0_без ФСК_INVEST_WARM_PLAN" xfId="393"/>
    <cellStyle name="_Расчет RAB_Лен и МОЭСК_с 2010 года_14.04.2009_со сглаж_version 3.0_без ФСК_NADB.JNVLS.APTEKA.2011(v1.3.3)" xfId="394"/>
    <cellStyle name="_Расчет RAB_Лен и МОЭСК_с 2010 года_14.04.2009_со сглаж_version 3.0_без ФСК_NADB.JNVLS.APTEKA.2011(v1.3.3)_46TE.2011(v1.0)" xfId="395"/>
    <cellStyle name="_Расчет RAB_Лен и МОЭСК_с 2010 года_14.04.2009_со сглаж_version 3.0_без ФСК_NADB.JNVLS.APTEKA.2011(v1.3.3)_INDEX.STATION.2012(v1.0)_" xfId="396"/>
    <cellStyle name="_Расчет RAB_Лен и МОЭСК_с 2010 года_14.04.2009_со сглаж_version 3.0_без ФСК_NADB.JNVLS.APTEKA.2011(v1.3.3)_INDEX.STATION.2012(v2.0)" xfId="397"/>
    <cellStyle name="_Расчет RAB_Лен и МОЭСК_с 2010 года_14.04.2009_со сглаж_version 3.0_без ФСК_NADB.JNVLS.APTEKA.2011(v1.3.3)_INDEX.STATION.2012(v2.1)" xfId="398"/>
    <cellStyle name="_Расчет RAB_Лен и МОЭСК_с 2010 года_14.04.2009_со сглаж_version 3.0_без ФСК_NADB.JNVLS.APTEKA.2011(v1.3.3)_TEPLO.PREDEL.2012.M(v1.1)_test" xfId="399"/>
    <cellStyle name="_Расчет RAB_Лен и МОЭСК_с 2010 года_14.04.2009_со сглаж_version 3.0_без ФСК_NADB.JNVLS.APTEKA.2011(v1.3.4)" xfId="400"/>
    <cellStyle name="_Расчет RAB_Лен и МОЭСК_с 2010 года_14.04.2009_со сглаж_version 3.0_без ФСК_NADB.JNVLS.APTEKA.2011(v1.3.4)_46TE.2011(v1.0)" xfId="401"/>
    <cellStyle name="_Расчет RAB_Лен и МОЭСК_с 2010 года_14.04.2009_со сглаж_version 3.0_без ФСК_NADB.JNVLS.APTEKA.2011(v1.3.4)_INDEX.STATION.2012(v1.0)_" xfId="402"/>
    <cellStyle name="_Расчет RAB_Лен и МОЭСК_с 2010 года_14.04.2009_со сглаж_version 3.0_без ФСК_NADB.JNVLS.APTEKA.2011(v1.3.4)_INDEX.STATION.2012(v2.0)" xfId="403"/>
    <cellStyle name="_Расчет RAB_Лен и МОЭСК_с 2010 года_14.04.2009_со сглаж_version 3.0_без ФСК_NADB.JNVLS.APTEKA.2011(v1.3.4)_INDEX.STATION.2012(v2.1)" xfId="404"/>
    <cellStyle name="_Расчет RAB_Лен и МОЭСК_с 2010 года_14.04.2009_со сглаж_version 3.0_без ФСК_NADB.JNVLS.APTEKA.2011(v1.3.4)_TEPLO.PREDEL.2012.M(v1.1)_test" xfId="405"/>
    <cellStyle name="_Расчет RAB_Лен и МОЭСК_с 2010 года_14.04.2009_со сглаж_version 3.0_без ФСК_PASSPORT.TEPLO.PROIZV(v2.1)" xfId="406"/>
    <cellStyle name="_Расчет RAB_Лен и МОЭСК_с 2010 года_14.04.2009_со сглаж_version 3.0_без ФСК_PR.PROG.WARM.NOTCOMBI.2012.2.16_v1.4(04.04.11) " xfId="407"/>
    <cellStyle name="_Расчет RAB_Лен и МОЭСК_с 2010 года_14.04.2009_со сглаж_version 3.0_без ФСК_PREDEL.JKH.UTV.2011(v1.0.1)" xfId="408"/>
    <cellStyle name="_Расчет RAB_Лен и МОЭСК_с 2010 года_14.04.2009_со сглаж_version 3.0_без ФСК_PREDEL.JKH.UTV.2011(v1.0.1)_46TE.2011(v1.0)" xfId="409"/>
    <cellStyle name="_Расчет RAB_Лен и МОЭСК_с 2010 года_14.04.2009_со сглаж_version 3.0_без ФСК_PREDEL.JKH.UTV.2011(v1.0.1)_INDEX.STATION.2012(v1.0)_" xfId="410"/>
    <cellStyle name="_Расчет RAB_Лен и МОЭСК_с 2010 года_14.04.2009_со сглаж_version 3.0_без ФСК_PREDEL.JKH.UTV.2011(v1.0.1)_INDEX.STATION.2012(v2.0)" xfId="411"/>
    <cellStyle name="_Расчет RAB_Лен и МОЭСК_с 2010 года_14.04.2009_со сглаж_version 3.0_без ФСК_PREDEL.JKH.UTV.2011(v1.0.1)_INDEX.STATION.2012(v2.1)" xfId="412"/>
    <cellStyle name="_Расчет RAB_Лен и МОЭСК_с 2010 года_14.04.2009_со сглаж_version 3.0_без ФСК_PREDEL.JKH.UTV.2011(v1.0.1)_TEPLO.PREDEL.2012.M(v1.1)_test" xfId="413"/>
    <cellStyle name="_Расчет RAB_Лен и МОЭСК_с 2010 года_14.04.2009_со сглаж_version 3.0_без ФСК_PREDEL.JKH.UTV.2011(v1.1)" xfId="414"/>
    <cellStyle name="_Расчет RAB_Лен и МОЭСК_с 2010 года_14.04.2009_со сглаж_version 3.0_без ФСК_REP.BLR.2012(v1.0)" xfId="415"/>
    <cellStyle name="_Расчет RAB_Лен и МОЭСК_с 2010 года_14.04.2009_со сглаж_version 3.0_без ФСК_TEPLO.PREDEL.2012.M(v1.1)" xfId="416"/>
    <cellStyle name="_Расчет RAB_Лен и МОЭСК_с 2010 года_14.04.2009_со сглаж_version 3.0_без ФСК_TEST.TEMPLATE" xfId="417"/>
    <cellStyle name="_Расчет RAB_Лен и МОЭСК_с 2010 года_14.04.2009_со сглаж_version 3.0_без ФСК_UPDATE.46EE.2011.TO.1.1" xfId="418"/>
    <cellStyle name="_Расчет RAB_Лен и МОЭСК_с 2010 года_14.04.2009_со сглаж_version 3.0_без ФСК_UPDATE.46TE.2011.TO.1.1" xfId="419"/>
    <cellStyle name="_Расчет RAB_Лен и МОЭСК_с 2010 года_14.04.2009_со сглаж_version 3.0_без ФСК_UPDATE.46TE.2011.TO.1.2" xfId="420"/>
    <cellStyle name="_Расчет RAB_Лен и МОЭСК_с 2010 года_14.04.2009_со сглаж_version 3.0_без ФСК_UPDATE.BALANCE.WARM.2011YEAR.TO.1.1" xfId="421"/>
    <cellStyle name="_Расчет RAB_Лен и МОЭСК_с 2010 года_14.04.2009_со сглаж_version 3.0_без ФСК_UPDATE.BALANCE.WARM.2011YEAR.TO.1.1_46TE.2011(v1.0)" xfId="422"/>
    <cellStyle name="_Расчет RAB_Лен и МОЭСК_с 2010 года_14.04.2009_со сглаж_version 3.0_без ФСК_UPDATE.BALANCE.WARM.2011YEAR.TO.1.1_INDEX.STATION.2012(v1.0)_" xfId="423"/>
    <cellStyle name="_Расчет RAB_Лен и МОЭСК_с 2010 года_14.04.2009_со сглаж_version 3.0_без ФСК_UPDATE.BALANCE.WARM.2011YEAR.TO.1.1_INDEX.STATION.2012(v2.0)" xfId="424"/>
    <cellStyle name="_Расчет RAB_Лен и МОЭСК_с 2010 года_14.04.2009_со сглаж_version 3.0_без ФСК_UPDATE.BALANCE.WARM.2011YEAR.TO.1.1_INDEX.STATION.2012(v2.1)" xfId="425"/>
    <cellStyle name="_Расчет RAB_Лен и МОЭСК_с 2010 года_14.04.2009_со сглаж_version 3.0_без ФСК_UPDATE.BALANCE.WARM.2011YEAR.TO.1.1_OREP.KU.2011.MONTHLY.02(v1.1)" xfId="426"/>
    <cellStyle name="_Расчет RAB_Лен и МОЭСК_с 2010 года_14.04.2009_со сглаж_version 3.0_без ФСК_UPDATE.BALANCE.WARM.2011YEAR.TO.1.1_TEPLO.PREDEL.2012.M(v1.1)_test" xfId="427"/>
    <cellStyle name="_Расчет RAB_Лен и МОЭСК_с 2010 года_14.04.2009_со сглаж_version 3.0_без ФСК_UPDATE.NADB.JNVLS.APTEKA.2011.TO.1.3.4" xfId="428"/>
    <cellStyle name="_Расчет RAB_Лен и МОЭСК_с 2010 года_14.04.2009_со сглаж_version 3.0_без ФСК_Книга2_PR.PROG.WARM.NOTCOMBI.2012.2.16_v1.4(04.04.11) " xfId="429"/>
    <cellStyle name="_Свод по ИПР (2)" xfId="430"/>
    <cellStyle name="_Свод по ИПР (2)_Новая инструкция1_фст" xfId="431"/>
    <cellStyle name="_Справочник затрат_ЛХ_20.10.05" xfId="432"/>
    <cellStyle name="_таблицы для расчетов28-04-08_2006-2009_прибыль корр_по ИА" xfId="433"/>
    <cellStyle name="_таблицы для расчетов28-04-08_2006-2009_прибыль корр_по ИА_Новая инструкция1_фст" xfId="434"/>
    <cellStyle name="_таблицы для расчетов28-04-08_2006-2009с ИА" xfId="435"/>
    <cellStyle name="_таблицы для расчетов28-04-08_2006-2009с ИА_Новая инструкция1_фст" xfId="436"/>
    <cellStyle name="_Форма 6  РТК.xls(отчет по Адр пр. ЛО)" xfId="437"/>
    <cellStyle name="_Форма 6  РТК.xls(отчет по Адр пр. ЛО)_Новая инструкция1_фст" xfId="438"/>
    <cellStyle name="_Формат разбивки по МРСК_РСК" xfId="439"/>
    <cellStyle name="_Формат разбивки по МРСК_РСК_Новая инструкция1_фст" xfId="440"/>
    <cellStyle name="_Формат_для Согласования" xfId="441"/>
    <cellStyle name="_Формат_для Согласования_Новая инструкция1_фст" xfId="442"/>
    <cellStyle name="_ХХХ Прил 2 Формы бюджетных документов 2007" xfId="443"/>
    <cellStyle name="_экон.форм-т ВО 1 с разбивкой" xfId="444"/>
    <cellStyle name="_экон.форм-т ВО 1 с разбивкой_Новая инструкция1_фст" xfId="445"/>
    <cellStyle name="’К‰Э [0.00]" xfId="446"/>
    <cellStyle name="’ћѓћ‚›‰" xfId="447"/>
    <cellStyle name="”€ќђќ‘ћ‚›‰" xfId="448"/>
    <cellStyle name="”€љ‘€ђћ‚ђќќ›‰" xfId="449"/>
    <cellStyle name="”ќђќ‘ћ‚›‰" xfId="450"/>
    <cellStyle name="”љ‘ђћ‚ђќќ›‰" xfId="451"/>
    <cellStyle name="„…ќ…†ќ›‰" xfId="452"/>
    <cellStyle name="‡ђѓћ‹ћ‚ћљ1" xfId="453"/>
    <cellStyle name="‡ђѓћ‹ћ‚ћљ2" xfId="454"/>
    <cellStyle name="€’ћѓћ‚›‰" xfId="455"/>
    <cellStyle name="1Normal" xfId="456"/>
    <cellStyle name="20% - Accent1" xfId="457"/>
    <cellStyle name="20% - Accent1 2" xfId="458"/>
    <cellStyle name="20% - Accent1 3" xfId="459"/>
    <cellStyle name="20% - Accent1_46EE.2011(v1.0)" xfId="460"/>
    <cellStyle name="20% - Accent2" xfId="461"/>
    <cellStyle name="20% - Accent2 2" xfId="462"/>
    <cellStyle name="20% - Accent2 3" xfId="463"/>
    <cellStyle name="20% - Accent2_46EE.2011(v1.0)" xfId="464"/>
    <cellStyle name="20% - Accent3" xfId="465"/>
    <cellStyle name="20% - Accent3 2" xfId="466"/>
    <cellStyle name="20% - Accent3 3" xfId="467"/>
    <cellStyle name="20% - Accent3_46EE.2011(v1.0)" xfId="468"/>
    <cellStyle name="20% - Accent4" xfId="469"/>
    <cellStyle name="20% - Accent4 2" xfId="470"/>
    <cellStyle name="20% - Accent4 3" xfId="471"/>
    <cellStyle name="20% - Accent4_46EE.2011(v1.0)" xfId="472"/>
    <cellStyle name="20% - Accent5" xfId="473"/>
    <cellStyle name="20% - Accent5 2" xfId="474"/>
    <cellStyle name="20% - Accent5 3" xfId="475"/>
    <cellStyle name="20% - Accent5_46EE.2011(v1.0)" xfId="476"/>
    <cellStyle name="20% - Accent6" xfId="477"/>
    <cellStyle name="20% - Accent6 2" xfId="478"/>
    <cellStyle name="20% - Accent6 3" xfId="479"/>
    <cellStyle name="20% - Accent6_46EE.2011(v1.0)" xfId="480"/>
    <cellStyle name="20% - Акцент1 10" xfId="481"/>
    <cellStyle name="20% - Акцент1 2" xfId="482"/>
    <cellStyle name="20% - Акцент1 2 2" xfId="483"/>
    <cellStyle name="20% - Акцент1 2 3" xfId="484"/>
    <cellStyle name="20% - Акцент1 2_46EE.2011(v1.0)" xfId="485"/>
    <cellStyle name="20% - Акцент1 3" xfId="486"/>
    <cellStyle name="20% - Акцент1 3 2" xfId="487"/>
    <cellStyle name="20% - Акцент1 3 3" xfId="488"/>
    <cellStyle name="20% - Акцент1 3_46EE.2011(v1.0)" xfId="489"/>
    <cellStyle name="20% - Акцент1 4" xfId="490"/>
    <cellStyle name="20% - Акцент1 4 2" xfId="491"/>
    <cellStyle name="20% - Акцент1 4 3" xfId="492"/>
    <cellStyle name="20% - Акцент1 4_46EE.2011(v1.0)" xfId="493"/>
    <cellStyle name="20% - Акцент1 5" xfId="494"/>
    <cellStyle name="20% - Акцент1 5 2" xfId="495"/>
    <cellStyle name="20% - Акцент1 5 3" xfId="496"/>
    <cellStyle name="20% - Акцент1 5_46EE.2011(v1.0)" xfId="497"/>
    <cellStyle name="20% - Акцент1 6" xfId="498"/>
    <cellStyle name="20% - Акцент1 6 2" xfId="499"/>
    <cellStyle name="20% - Акцент1 6 3" xfId="500"/>
    <cellStyle name="20% - Акцент1 6_46EE.2011(v1.0)" xfId="501"/>
    <cellStyle name="20% - Акцент1 7" xfId="502"/>
    <cellStyle name="20% - Акцент1 7 2" xfId="503"/>
    <cellStyle name="20% - Акцент1 7 3" xfId="504"/>
    <cellStyle name="20% - Акцент1 7_46EE.2011(v1.0)" xfId="505"/>
    <cellStyle name="20% - Акцент1 8" xfId="506"/>
    <cellStyle name="20% - Акцент1 8 2" xfId="507"/>
    <cellStyle name="20% - Акцент1 8 3" xfId="508"/>
    <cellStyle name="20% - Акцент1 8_46EE.2011(v1.0)" xfId="509"/>
    <cellStyle name="20% - Акцент1 9" xfId="510"/>
    <cellStyle name="20% - Акцент1 9 2" xfId="511"/>
    <cellStyle name="20% - Акцент1 9 3" xfId="512"/>
    <cellStyle name="20% - Акцент1 9_46EE.2011(v1.0)" xfId="513"/>
    <cellStyle name="20% - Акцент2 10" xfId="514"/>
    <cellStyle name="20% - Акцент2 2" xfId="515"/>
    <cellStyle name="20% - Акцент2 2 2" xfId="516"/>
    <cellStyle name="20% - Акцент2 2 3" xfId="517"/>
    <cellStyle name="20% - Акцент2 2_46EE.2011(v1.0)" xfId="518"/>
    <cellStyle name="20% - Акцент2 3" xfId="519"/>
    <cellStyle name="20% - Акцент2 3 2" xfId="520"/>
    <cellStyle name="20% - Акцент2 3 3" xfId="521"/>
    <cellStyle name="20% - Акцент2 3_46EE.2011(v1.0)" xfId="522"/>
    <cellStyle name="20% - Акцент2 4" xfId="523"/>
    <cellStyle name="20% - Акцент2 4 2" xfId="524"/>
    <cellStyle name="20% - Акцент2 4 3" xfId="525"/>
    <cellStyle name="20% - Акцент2 4_46EE.2011(v1.0)" xfId="526"/>
    <cellStyle name="20% - Акцент2 5" xfId="527"/>
    <cellStyle name="20% - Акцент2 5 2" xfId="528"/>
    <cellStyle name="20% - Акцент2 5 3" xfId="529"/>
    <cellStyle name="20% - Акцент2 5_46EE.2011(v1.0)" xfId="530"/>
    <cellStyle name="20% - Акцент2 6" xfId="531"/>
    <cellStyle name="20% - Акцент2 6 2" xfId="532"/>
    <cellStyle name="20% - Акцент2 6 3" xfId="533"/>
    <cellStyle name="20% - Акцент2 6_46EE.2011(v1.0)" xfId="534"/>
    <cellStyle name="20% - Акцент2 7" xfId="535"/>
    <cellStyle name="20% - Акцент2 7 2" xfId="536"/>
    <cellStyle name="20% - Акцент2 7 3" xfId="537"/>
    <cellStyle name="20% - Акцент2 7_46EE.2011(v1.0)" xfId="538"/>
    <cellStyle name="20% - Акцент2 8" xfId="539"/>
    <cellStyle name="20% - Акцент2 8 2" xfId="540"/>
    <cellStyle name="20% - Акцент2 8 3" xfId="541"/>
    <cellStyle name="20% - Акцент2 8_46EE.2011(v1.0)" xfId="542"/>
    <cellStyle name="20% - Акцент2 9" xfId="543"/>
    <cellStyle name="20% - Акцент2 9 2" xfId="544"/>
    <cellStyle name="20% - Акцент2 9 3" xfId="545"/>
    <cellStyle name="20% - Акцент2 9_46EE.2011(v1.0)" xfId="546"/>
    <cellStyle name="20% - Акцент3 10" xfId="547"/>
    <cellStyle name="20% - Акцент3 2" xfId="548"/>
    <cellStyle name="20% - Акцент3 2 2" xfId="549"/>
    <cellStyle name="20% - Акцент3 2 3" xfId="550"/>
    <cellStyle name="20% - Акцент3 2_46EE.2011(v1.0)" xfId="551"/>
    <cellStyle name="20% - Акцент3 3" xfId="552"/>
    <cellStyle name="20% - Акцент3 3 2" xfId="553"/>
    <cellStyle name="20% - Акцент3 3 3" xfId="554"/>
    <cellStyle name="20% - Акцент3 3_46EE.2011(v1.0)" xfId="555"/>
    <cellStyle name="20% - Акцент3 4" xfId="556"/>
    <cellStyle name="20% - Акцент3 4 2" xfId="557"/>
    <cellStyle name="20% - Акцент3 4 3" xfId="558"/>
    <cellStyle name="20% - Акцент3 4_46EE.2011(v1.0)" xfId="559"/>
    <cellStyle name="20% - Акцент3 5" xfId="560"/>
    <cellStyle name="20% - Акцент3 5 2" xfId="561"/>
    <cellStyle name="20% - Акцент3 5 3" xfId="562"/>
    <cellStyle name="20% - Акцент3 5_46EE.2011(v1.0)" xfId="563"/>
    <cellStyle name="20% - Акцент3 6" xfId="564"/>
    <cellStyle name="20% - Акцент3 6 2" xfId="565"/>
    <cellStyle name="20% - Акцент3 6 3" xfId="566"/>
    <cellStyle name="20% - Акцент3 6_46EE.2011(v1.0)" xfId="567"/>
    <cellStyle name="20% - Акцент3 7" xfId="568"/>
    <cellStyle name="20% - Акцент3 7 2" xfId="569"/>
    <cellStyle name="20% - Акцент3 7 3" xfId="570"/>
    <cellStyle name="20% - Акцент3 7_46EE.2011(v1.0)" xfId="571"/>
    <cellStyle name="20% - Акцент3 8" xfId="572"/>
    <cellStyle name="20% - Акцент3 8 2" xfId="573"/>
    <cellStyle name="20% - Акцент3 8 3" xfId="574"/>
    <cellStyle name="20% - Акцент3 8_46EE.2011(v1.0)" xfId="575"/>
    <cellStyle name="20% - Акцент3 9" xfId="576"/>
    <cellStyle name="20% - Акцент3 9 2" xfId="577"/>
    <cellStyle name="20% - Акцент3 9 3" xfId="578"/>
    <cellStyle name="20% - Акцент3 9_46EE.2011(v1.0)" xfId="579"/>
    <cellStyle name="20% - Акцент4 10" xfId="580"/>
    <cellStyle name="20% - Акцент4 2" xfId="581"/>
    <cellStyle name="20% - Акцент4 2 2" xfId="582"/>
    <cellStyle name="20% - Акцент4 2 3" xfId="583"/>
    <cellStyle name="20% - Акцент4 2_46EE.2011(v1.0)" xfId="584"/>
    <cellStyle name="20% - Акцент4 3" xfId="585"/>
    <cellStyle name="20% - Акцент4 3 2" xfId="586"/>
    <cellStyle name="20% - Акцент4 3 3" xfId="587"/>
    <cellStyle name="20% - Акцент4 3_46EE.2011(v1.0)" xfId="588"/>
    <cellStyle name="20% - Акцент4 4" xfId="589"/>
    <cellStyle name="20% - Акцент4 4 2" xfId="590"/>
    <cellStyle name="20% - Акцент4 4 3" xfId="591"/>
    <cellStyle name="20% - Акцент4 4_46EE.2011(v1.0)" xfId="592"/>
    <cellStyle name="20% - Акцент4 5" xfId="593"/>
    <cellStyle name="20% - Акцент4 5 2" xfId="594"/>
    <cellStyle name="20% - Акцент4 5 3" xfId="595"/>
    <cellStyle name="20% - Акцент4 5_46EE.2011(v1.0)" xfId="596"/>
    <cellStyle name="20% - Акцент4 6" xfId="597"/>
    <cellStyle name="20% - Акцент4 6 2" xfId="598"/>
    <cellStyle name="20% - Акцент4 6 3" xfId="599"/>
    <cellStyle name="20% - Акцент4 6_46EE.2011(v1.0)" xfId="600"/>
    <cellStyle name="20% - Акцент4 7" xfId="601"/>
    <cellStyle name="20% - Акцент4 7 2" xfId="602"/>
    <cellStyle name="20% - Акцент4 7 3" xfId="603"/>
    <cellStyle name="20% - Акцент4 7_46EE.2011(v1.0)" xfId="604"/>
    <cellStyle name="20% - Акцент4 8" xfId="605"/>
    <cellStyle name="20% - Акцент4 8 2" xfId="606"/>
    <cellStyle name="20% - Акцент4 8 3" xfId="607"/>
    <cellStyle name="20% - Акцент4 8_46EE.2011(v1.0)" xfId="608"/>
    <cellStyle name="20% - Акцент4 9" xfId="609"/>
    <cellStyle name="20% - Акцент4 9 2" xfId="610"/>
    <cellStyle name="20% - Акцент4 9 3" xfId="611"/>
    <cellStyle name="20% - Акцент4 9_46EE.2011(v1.0)" xfId="612"/>
    <cellStyle name="20% - Акцент5 10" xfId="613"/>
    <cellStyle name="20% - Акцент5 2" xfId="614"/>
    <cellStyle name="20% - Акцент5 2 2" xfId="615"/>
    <cellStyle name="20% - Акцент5 2 3" xfId="616"/>
    <cellStyle name="20% - Акцент5 2_46EE.2011(v1.0)" xfId="617"/>
    <cellStyle name="20% - Акцент5 3" xfId="618"/>
    <cellStyle name="20% - Акцент5 3 2" xfId="619"/>
    <cellStyle name="20% - Акцент5 3 3" xfId="620"/>
    <cellStyle name="20% - Акцент5 3_46EE.2011(v1.0)" xfId="621"/>
    <cellStyle name="20% - Акцент5 4" xfId="622"/>
    <cellStyle name="20% - Акцент5 4 2" xfId="623"/>
    <cellStyle name="20% - Акцент5 4 3" xfId="624"/>
    <cellStyle name="20% - Акцент5 4_46EE.2011(v1.0)" xfId="625"/>
    <cellStyle name="20% - Акцент5 5" xfId="626"/>
    <cellStyle name="20% - Акцент5 5 2" xfId="627"/>
    <cellStyle name="20% - Акцент5 5 3" xfId="628"/>
    <cellStyle name="20% - Акцент5 5_46EE.2011(v1.0)" xfId="629"/>
    <cellStyle name="20% - Акцент5 6" xfId="630"/>
    <cellStyle name="20% - Акцент5 6 2" xfId="631"/>
    <cellStyle name="20% - Акцент5 6 3" xfId="632"/>
    <cellStyle name="20% - Акцент5 6_46EE.2011(v1.0)" xfId="633"/>
    <cellStyle name="20% - Акцент5 7" xfId="634"/>
    <cellStyle name="20% - Акцент5 7 2" xfId="635"/>
    <cellStyle name="20% - Акцент5 7 3" xfId="636"/>
    <cellStyle name="20% - Акцент5 7_46EE.2011(v1.0)" xfId="637"/>
    <cellStyle name="20% - Акцент5 8" xfId="638"/>
    <cellStyle name="20% - Акцент5 8 2" xfId="639"/>
    <cellStyle name="20% - Акцент5 8 3" xfId="640"/>
    <cellStyle name="20% - Акцент5 8_46EE.2011(v1.0)" xfId="641"/>
    <cellStyle name="20% - Акцент5 9" xfId="642"/>
    <cellStyle name="20% - Акцент5 9 2" xfId="643"/>
    <cellStyle name="20% - Акцент5 9 3" xfId="644"/>
    <cellStyle name="20% - Акцент5 9_46EE.2011(v1.0)" xfId="645"/>
    <cellStyle name="20% - Акцент6 10" xfId="646"/>
    <cellStyle name="20% - Акцент6 2" xfId="647"/>
    <cellStyle name="20% - Акцент6 2 2" xfId="648"/>
    <cellStyle name="20% - Акцент6 2 3" xfId="649"/>
    <cellStyle name="20% - Акцент6 2_46EE.2011(v1.0)" xfId="650"/>
    <cellStyle name="20% - Акцент6 3" xfId="651"/>
    <cellStyle name="20% - Акцент6 3 2" xfId="652"/>
    <cellStyle name="20% - Акцент6 3 3" xfId="653"/>
    <cellStyle name="20% - Акцент6 3_46EE.2011(v1.0)" xfId="654"/>
    <cellStyle name="20% - Акцент6 4" xfId="655"/>
    <cellStyle name="20% - Акцент6 4 2" xfId="656"/>
    <cellStyle name="20% - Акцент6 4 3" xfId="657"/>
    <cellStyle name="20% - Акцент6 4_46EE.2011(v1.0)" xfId="658"/>
    <cellStyle name="20% - Акцент6 5" xfId="659"/>
    <cellStyle name="20% - Акцент6 5 2" xfId="660"/>
    <cellStyle name="20% - Акцент6 5 3" xfId="661"/>
    <cellStyle name="20% - Акцент6 5_46EE.2011(v1.0)" xfId="662"/>
    <cellStyle name="20% - Акцент6 6" xfId="663"/>
    <cellStyle name="20% - Акцент6 6 2" xfId="664"/>
    <cellStyle name="20% - Акцент6 6 3" xfId="665"/>
    <cellStyle name="20% - Акцент6 6_46EE.2011(v1.0)" xfId="666"/>
    <cellStyle name="20% - Акцент6 7" xfId="667"/>
    <cellStyle name="20% - Акцент6 7 2" xfId="668"/>
    <cellStyle name="20% - Акцент6 7 3" xfId="669"/>
    <cellStyle name="20% - Акцент6 7_46EE.2011(v1.0)" xfId="670"/>
    <cellStyle name="20% - Акцент6 8" xfId="671"/>
    <cellStyle name="20% - Акцент6 8 2" xfId="672"/>
    <cellStyle name="20% - Акцент6 8 3" xfId="673"/>
    <cellStyle name="20% - Акцент6 8_46EE.2011(v1.0)" xfId="674"/>
    <cellStyle name="20% - Акцент6 9" xfId="675"/>
    <cellStyle name="20% - Акцент6 9 2" xfId="676"/>
    <cellStyle name="20% - Акцент6 9 3" xfId="677"/>
    <cellStyle name="20% - Акцент6 9_46EE.2011(v1.0)" xfId="678"/>
    <cellStyle name="40% - Accent1" xfId="679"/>
    <cellStyle name="40% - Accent1 2" xfId="680"/>
    <cellStyle name="40% - Accent1 3" xfId="681"/>
    <cellStyle name="40% - Accent1_46EE.2011(v1.0)" xfId="682"/>
    <cellStyle name="40% - Accent2" xfId="683"/>
    <cellStyle name="40% - Accent2 2" xfId="684"/>
    <cellStyle name="40% - Accent2 3" xfId="685"/>
    <cellStyle name="40% - Accent2_46EE.2011(v1.0)" xfId="686"/>
    <cellStyle name="40% - Accent3" xfId="687"/>
    <cellStyle name="40% - Accent3 2" xfId="688"/>
    <cellStyle name="40% - Accent3 3" xfId="689"/>
    <cellStyle name="40% - Accent3_46EE.2011(v1.0)" xfId="690"/>
    <cellStyle name="40% - Accent4" xfId="691"/>
    <cellStyle name="40% - Accent4 2" xfId="692"/>
    <cellStyle name="40% - Accent4 3" xfId="693"/>
    <cellStyle name="40% - Accent4_46EE.2011(v1.0)" xfId="694"/>
    <cellStyle name="40% - Accent5" xfId="695"/>
    <cellStyle name="40% - Accent5 2" xfId="696"/>
    <cellStyle name="40% - Accent5 3" xfId="697"/>
    <cellStyle name="40% - Accent5_46EE.2011(v1.0)" xfId="698"/>
    <cellStyle name="40% - Accent6" xfId="699"/>
    <cellStyle name="40% - Accent6 2" xfId="700"/>
    <cellStyle name="40% - Accent6 3" xfId="701"/>
    <cellStyle name="40% - Accent6_46EE.2011(v1.0)" xfId="702"/>
    <cellStyle name="40% - Акцент1 10" xfId="703"/>
    <cellStyle name="40% - Акцент1 2" xfId="704"/>
    <cellStyle name="40% - Акцент1 2 2" xfId="705"/>
    <cellStyle name="40% - Акцент1 2 3" xfId="706"/>
    <cellStyle name="40% - Акцент1 2_46EE.2011(v1.0)" xfId="707"/>
    <cellStyle name="40% - Акцент1 3" xfId="708"/>
    <cellStyle name="40% - Акцент1 3 2" xfId="709"/>
    <cellStyle name="40% - Акцент1 3 3" xfId="710"/>
    <cellStyle name="40% - Акцент1 3_46EE.2011(v1.0)" xfId="711"/>
    <cellStyle name="40% - Акцент1 4" xfId="712"/>
    <cellStyle name="40% - Акцент1 4 2" xfId="713"/>
    <cellStyle name="40% - Акцент1 4 3" xfId="714"/>
    <cellStyle name="40% - Акцент1 4_46EE.2011(v1.0)" xfId="715"/>
    <cellStyle name="40% - Акцент1 5" xfId="716"/>
    <cellStyle name="40% - Акцент1 5 2" xfId="717"/>
    <cellStyle name="40% - Акцент1 5 3" xfId="718"/>
    <cellStyle name="40% - Акцент1 5_46EE.2011(v1.0)" xfId="719"/>
    <cellStyle name="40% - Акцент1 6" xfId="720"/>
    <cellStyle name="40% - Акцент1 6 2" xfId="721"/>
    <cellStyle name="40% - Акцент1 6 3" xfId="722"/>
    <cellStyle name="40% - Акцент1 6_46EE.2011(v1.0)" xfId="723"/>
    <cellStyle name="40% - Акцент1 7" xfId="724"/>
    <cellStyle name="40% - Акцент1 7 2" xfId="725"/>
    <cellStyle name="40% - Акцент1 7 3" xfId="726"/>
    <cellStyle name="40% - Акцент1 7_46EE.2011(v1.0)" xfId="727"/>
    <cellStyle name="40% - Акцент1 8" xfId="728"/>
    <cellStyle name="40% - Акцент1 8 2" xfId="729"/>
    <cellStyle name="40% - Акцент1 8 3" xfId="730"/>
    <cellStyle name="40% - Акцент1 8_46EE.2011(v1.0)" xfId="731"/>
    <cellStyle name="40% - Акцент1 9" xfId="732"/>
    <cellStyle name="40% - Акцент1 9 2" xfId="733"/>
    <cellStyle name="40% - Акцент1 9 3" xfId="734"/>
    <cellStyle name="40% - Акцент1 9_46EE.2011(v1.0)" xfId="735"/>
    <cellStyle name="40% - Акцент2 10" xfId="736"/>
    <cellStyle name="40% - Акцент2 2" xfId="737"/>
    <cellStyle name="40% - Акцент2 2 2" xfId="738"/>
    <cellStyle name="40% - Акцент2 2 3" xfId="739"/>
    <cellStyle name="40% - Акцент2 2_46EE.2011(v1.0)" xfId="740"/>
    <cellStyle name="40% - Акцент2 3" xfId="741"/>
    <cellStyle name="40% - Акцент2 3 2" xfId="742"/>
    <cellStyle name="40% - Акцент2 3 3" xfId="743"/>
    <cellStyle name="40% - Акцент2 3_46EE.2011(v1.0)" xfId="744"/>
    <cellStyle name="40% - Акцент2 4" xfId="745"/>
    <cellStyle name="40% - Акцент2 4 2" xfId="746"/>
    <cellStyle name="40% - Акцент2 4 3" xfId="747"/>
    <cellStyle name="40% - Акцент2 4_46EE.2011(v1.0)" xfId="748"/>
    <cellStyle name="40% - Акцент2 5" xfId="749"/>
    <cellStyle name="40% - Акцент2 5 2" xfId="750"/>
    <cellStyle name="40% - Акцент2 5 3" xfId="751"/>
    <cellStyle name="40% - Акцент2 5_46EE.2011(v1.0)" xfId="752"/>
    <cellStyle name="40% - Акцент2 6" xfId="753"/>
    <cellStyle name="40% - Акцент2 6 2" xfId="754"/>
    <cellStyle name="40% - Акцент2 6 3" xfId="755"/>
    <cellStyle name="40% - Акцент2 6_46EE.2011(v1.0)" xfId="756"/>
    <cellStyle name="40% - Акцент2 7" xfId="757"/>
    <cellStyle name="40% - Акцент2 7 2" xfId="758"/>
    <cellStyle name="40% - Акцент2 7 3" xfId="759"/>
    <cellStyle name="40% - Акцент2 7_46EE.2011(v1.0)" xfId="760"/>
    <cellStyle name="40% - Акцент2 8" xfId="761"/>
    <cellStyle name="40% - Акцент2 8 2" xfId="762"/>
    <cellStyle name="40% - Акцент2 8 3" xfId="763"/>
    <cellStyle name="40% - Акцент2 8_46EE.2011(v1.0)" xfId="764"/>
    <cellStyle name="40% - Акцент2 9" xfId="765"/>
    <cellStyle name="40% - Акцент2 9 2" xfId="766"/>
    <cellStyle name="40% - Акцент2 9 3" xfId="767"/>
    <cellStyle name="40% - Акцент2 9_46EE.2011(v1.0)" xfId="768"/>
    <cellStyle name="40% - Акцент3 10" xfId="769"/>
    <cellStyle name="40% - Акцент3 2" xfId="770"/>
    <cellStyle name="40% - Акцент3 2 2" xfId="771"/>
    <cellStyle name="40% - Акцент3 2 3" xfId="772"/>
    <cellStyle name="40% - Акцент3 2_46EE.2011(v1.0)" xfId="773"/>
    <cellStyle name="40% - Акцент3 3" xfId="774"/>
    <cellStyle name="40% - Акцент3 3 2" xfId="775"/>
    <cellStyle name="40% - Акцент3 3 3" xfId="776"/>
    <cellStyle name="40% - Акцент3 3_46EE.2011(v1.0)" xfId="777"/>
    <cellStyle name="40% - Акцент3 4" xfId="778"/>
    <cellStyle name="40% - Акцент3 4 2" xfId="779"/>
    <cellStyle name="40% - Акцент3 4 3" xfId="780"/>
    <cellStyle name="40% - Акцент3 4_46EE.2011(v1.0)" xfId="781"/>
    <cellStyle name="40% - Акцент3 5" xfId="782"/>
    <cellStyle name="40% - Акцент3 5 2" xfId="783"/>
    <cellStyle name="40% - Акцент3 5 3" xfId="784"/>
    <cellStyle name="40% - Акцент3 5_46EE.2011(v1.0)" xfId="785"/>
    <cellStyle name="40% - Акцент3 6" xfId="786"/>
    <cellStyle name="40% - Акцент3 6 2" xfId="787"/>
    <cellStyle name="40% - Акцент3 6 3" xfId="788"/>
    <cellStyle name="40% - Акцент3 6_46EE.2011(v1.0)" xfId="789"/>
    <cellStyle name="40% - Акцент3 7" xfId="790"/>
    <cellStyle name="40% - Акцент3 7 2" xfId="791"/>
    <cellStyle name="40% - Акцент3 7 3" xfId="792"/>
    <cellStyle name="40% - Акцент3 7_46EE.2011(v1.0)" xfId="793"/>
    <cellStyle name="40% - Акцент3 8" xfId="794"/>
    <cellStyle name="40% - Акцент3 8 2" xfId="795"/>
    <cellStyle name="40% - Акцент3 8 3" xfId="796"/>
    <cellStyle name="40% - Акцент3 8_46EE.2011(v1.0)" xfId="797"/>
    <cellStyle name="40% - Акцент3 9" xfId="798"/>
    <cellStyle name="40% - Акцент3 9 2" xfId="799"/>
    <cellStyle name="40% - Акцент3 9 3" xfId="800"/>
    <cellStyle name="40% - Акцент3 9_46EE.2011(v1.0)" xfId="801"/>
    <cellStyle name="40% - Акцент4 10" xfId="802"/>
    <cellStyle name="40% - Акцент4 2" xfId="803"/>
    <cellStyle name="40% - Акцент4 2 2" xfId="804"/>
    <cellStyle name="40% - Акцент4 2 3" xfId="805"/>
    <cellStyle name="40% - Акцент4 2_46EE.2011(v1.0)" xfId="806"/>
    <cellStyle name="40% - Акцент4 3" xfId="807"/>
    <cellStyle name="40% - Акцент4 3 2" xfId="808"/>
    <cellStyle name="40% - Акцент4 3 3" xfId="809"/>
    <cellStyle name="40% - Акцент4 3_46EE.2011(v1.0)" xfId="810"/>
    <cellStyle name="40% - Акцент4 4" xfId="811"/>
    <cellStyle name="40% - Акцент4 4 2" xfId="812"/>
    <cellStyle name="40% - Акцент4 4 3" xfId="813"/>
    <cellStyle name="40% - Акцент4 4_46EE.2011(v1.0)" xfId="814"/>
    <cellStyle name="40% - Акцент4 5" xfId="815"/>
    <cellStyle name="40% - Акцент4 5 2" xfId="816"/>
    <cellStyle name="40% - Акцент4 5 3" xfId="817"/>
    <cellStyle name="40% - Акцент4 5_46EE.2011(v1.0)" xfId="818"/>
    <cellStyle name="40% - Акцент4 6" xfId="819"/>
    <cellStyle name="40% - Акцент4 6 2" xfId="820"/>
    <cellStyle name="40% - Акцент4 6 3" xfId="821"/>
    <cellStyle name="40% - Акцент4 6_46EE.2011(v1.0)" xfId="822"/>
    <cellStyle name="40% - Акцент4 7" xfId="823"/>
    <cellStyle name="40% - Акцент4 7 2" xfId="824"/>
    <cellStyle name="40% - Акцент4 7 3" xfId="825"/>
    <cellStyle name="40% - Акцент4 7_46EE.2011(v1.0)" xfId="826"/>
    <cellStyle name="40% - Акцент4 8" xfId="827"/>
    <cellStyle name="40% - Акцент4 8 2" xfId="828"/>
    <cellStyle name="40% - Акцент4 8 3" xfId="829"/>
    <cellStyle name="40% - Акцент4 8_46EE.2011(v1.0)" xfId="830"/>
    <cellStyle name="40% - Акцент4 9" xfId="831"/>
    <cellStyle name="40% - Акцент4 9 2" xfId="832"/>
    <cellStyle name="40% - Акцент4 9 3" xfId="833"/>
    <cellStyle name="40% - Акцент4 9_46EE.2011(v1.0)" xfId="834"/>
    <cellStyle name="40% - Акцент5 10" xfId="835"/>
    <cellStyle name="40% - Акцент5 2" xfId="836"/>
    <cellStyle name="40% - Акцент5 2 2" xfId="837"/>
    <cellStyle name="40% - Акцент5 2 3" xfId="838"/>
    <cellStyle name="40% - Акцент5 2_46EE.2011(v1.0)" xfId="839"/>
    <cellStyle name="40% - Акцент5 3" xfId="840"/>
    <cellStyle name="40% - Акцент5 3 2" xfId="841"/>
    <cellStyle name="40% - Акцент5 3 3" xfId="842"/>
    <cellStyle name="40% - Акцент5 3_46EE.2011(v1.0)" xfId="843"/>
    <cellStyle name="40% - Акцент5 4" xfId="844"/>
    <cellStyle name="40% - Акцент5 4 2" xfId="845"/>
    <cellStyle name="40% - Акцент5 4 3" xfId="846"/>
    <cellStyle name="40% - Акцент5 4_46EE.2011(v1.0)" xfId="847"/>
    <cellStyle name="40% - Акцент5 5" xfId="848"/>
    <cellStyle name="40% - Акцент5 5 2" xfId="849"/>
    <cellStyle name="40% - Акцент5 5 3" xfId="850"/>
    <cellStyle name="40% - Акцент5 5_46EE.2011(v1.0)" xfId="851"/>
    <cellStyle name="40% - Акцент5 6" xfId="852"/>
    <cellStyle name="40% - Акцент5 6 2" xfId="853"/>
    <cellStyle name="40% - Акцент5 6 3" xfId="854"/>
    <cellStyle name="40% - Акцент5 6_46EE.2011(v1.0)" xfId="855"/>
    <cellStyle name="40% - Акцент5 7" xfId="856"/>
    <cellStyle name="40% - Акцент5 7 2" xfId="857"/>
    <cellStyle name="40% - Акцент5 7 3" xfId="858"/>
    <cellStyle name="40% - Акцент5 7_46EE.2011(v1.0)" xfId="859"/>
    <cellStyle name="40% - Акцент5 8" xfId="860"/>
    <cellStyle name="40% - Акцент5 8 2" xfId="861"/>
    <cellStyle name="40% - Акцент5 8 3" xfId="862"/>
    <cellStyle name="40% - Акцент5 8_46EE.2011(v1.0)" xfId="863"/>
    <cellStyle name="40% - Акцент5 9" xfId="864"/>
    <cellStyle name="40% - Акцент5 9 2" xfId="865"/>
    <cellStyle name="40% - Акцент5 9 3" xfId="866"/>
    <cellStyle name="40% - Акцент5 9_46EE.2011(v1.0)" xfId="867"/>
    <cellStyle name="40% - Акцент6 10" xfId="868"/>
    <cellStyle name="40% - Акцент6 2" xfId="869"/>
    <cellStyle name="40% - Акцент6 2 2" xfId="870"/>
    <cellStyle name="40% - Акцент6 2 3" xfId="871"/>
    <cellStyle name="40% - Акцент6 2_46EE.2011(v1.0)" xfId="872"/>
    <cellStyle name="40% - Акцент6 3" xfId="873"/>
    <cellStyle name="40% - Акцент6 3 2" xfId="874"/>
    <cellStyle name="40% - Акцент6 3 3" xfId="875"/>
    <cellStyle name="40% - Акцент6 3_46EE.2011(v1.0)" xfId="876"/>
    <cellStyle name="40% - Акцент6 4" xfId="877"/>
    <cellStyle name="40% - Акцент6 4 2" xfId="878"/>
    <cellStyle name="40% - Акцент6 4 3" xfId="879"/>
    <cellStyle name="40% - Акцент6 4_46EE.2011(v1.0)" xfId="880"/>
    <cellStyle name="40% - Акцент6 5" xfId="881"/>
    <cellStyle name="40% - Акцент6 5 2" xfId="882"/>
    <cellStyle name="40% - Акцент6 5 3" xfId="883"/>
    <cellStyle name="40% - Акцент6 5_46EE.2011(v1.0)" xfId="884"/>
    <cellStyle name="40% - Акцент6 6" xfId="885"/>
    <cellStyle name="40% - Акцент6 6 2" xfId="886"/>
    <cellStyle name="40% - Акцент6 6 3" xfId="887"/>
    <cellStyle name="40% - Акцент6 6_46EE.2011(v1.0)" xfId="888"/>
    <cellStyle name="40% - Акцент6 7" xfId="889"/>
    <cellStyle name="40% - Акцент6 7 2" xfId="890"/>
    <cellStyle name="40% - Акцент6 7 3" xfId="891"/>
    <cellStyle name="40% - Акцент6 7_46EE.2011(v1.0)" xfId="892"/>
    <cellStyle name="40% - Акцент6 8" xfId="893"/>
    <cellStyle name="40% - Акцент6 8 2" xfId="894"/>
    <cellStyle name="40% - Акцент6 8 3" xfId="895"/>
    <cellStyle name="40% - Акцент6 8_46EE.2011(v1.0)" xfId="896"/>
    <cellStyle name="40% - Акцент6 9" xfId="897"/>
    <cellStyle name="40% - Акцент6 9 2" xfId="898"/>
    <cellStyle name="40% - Акцент6 9 3" xfId="899"/>
    <cellStyle name="40% - Акцент6 9_46EE.2011(v1.0)" xfId="900"/>
    <cellStyle name="60% - Accent1" xfId="901"/>
    <cellStyle name="60% - Accent2" xfId="902"/>
    <cellStyle name="60% - Accent3" xfId="903"/>
    <cellStyle name="60% - Accent4" xfId="904"/>
    <cellStyle name="60% - Accent5" xfId="905"/>
    <cellStyle name="60% - Accent6" xfId="906"/>
    <cellStyle name="60% - Акцент1 2" xfId="907"/>
    <cellStyle name="60% - Акцент1 2 2" xfId="908"/>
    <cellStyle name="60% - Акцент1 3" xfId="909"/>
    <cellStyle name="60% - Акцент1 3 2" xfId="910"/>
    <cellStyle name="60% - Акцент1 4" xfId="911"/>
    <cellStyle name="60% - Акцент1 4 2" xfId="912"/>
    <cellStyle name="60% - Акцент1 5" xfId="913"/>
    <cellStyle name="60% - Акцент1 5 2" xfId="914"/>
    <cellStyle name="60% - Акцент1 6" xfId="915"/>
    <cellStyle name="60% - Акцент1 6 2" xfId="916"/>
    <cellStyle name="60% - Акцент1 7" xfId="917"/>
    <cellStyle name="60% - Акцент1 7 2" xfId="918"/>
    <cellStyle name="60% - Акцент1 8" xfId="919"/>
    <cellStyle name="60% - Акцент1 8 2" xfId="920"/>
    <cellStyle name="60% - Акцент1 9" xfId="921"/>
    <cellStyle name="60% - Акцент1 9 2" xfId="922"/>
    <cellStyle name="60% - Акцент2 2" xfId="923"/>
    <cellStyle name="60% - Акцент2 2 2" xfId="924"/>
    <cellStyle name="60% - Акцент2 3" xfId="925"/>
    <cellStyle name="60% - Акцент2 3 2" xfId="926"/>
    <cellStyle name="60% - Акцент2 4" xfId="927"/>
    <cellStyle name="60% - Акцент2 4 2" xfId="928"/>
    <cellStyle name="60% - Акцент2 5" xfId="929"/>
    <cellStyle name="60% - Акцент2 5 2" xfId="930"/>
    <cellStyle name="60% - Акцент2 6" xfId="931"/>
    <cellStyle name="60% - Акцент2 6 2" xfId="932"/>
    <cellStyle name="60% - Акцент2 7" xfId="933"/>
    <cellStyle name="60% - Акцент2 7 2" xfId="934"/>
    <cellStyle name="60% - Акцент2 8" xfId="935"/>
    <cellStyle name="60% - Акцент2 8 2" xfId="936"/>
    <cellStyle name="60% - Акцент2 9" xfId="937"/>
    <cellStyle name="60% - Акцент2 9 2" xfId="938"/>
    <cellStyle name="60% - Акцент3 2" xfId="939"/>
    <cellStyle name="60% - Акцент3 2 2" xfId="940"/>
    <cellStyle name="60% - Акцент3 3" xfId="941"/>
    <cellStyle name="60% - Акцент3 3 2" xfId="942"/>
    <cellStyle name="60% - Акцент3 4" xfId="943"/>
    <cellStyle name="60% - Акцент3 4 2" xfId="944"/>
    <cellStyle name="60% - Акцент3 5" xfId="945"/>
    <cellStyle name="60% - Акцент3 5 2" xfId="946"/>
    <cellStyle name="60% - Акцент3 6" xfId="947"/>
    <cellStyle name="60% - Акцент3 6 2" xfId="948"/>
    <cellStyle name="60% - Акцент3 7" xfId="949"/>
    <cellStyle name="60% - Акцент3 7 2" xfId="950"/>
    <cellStyle name="60% - Акцент3 8" xfId="951"/>
    <cellStyle name="60% - Акцент3 8 2" xfId="952"/>
    <cellStyle name="60% - Акцент3 9" xfId="953"/>
    <cellStyle name="60% - Акцент3 9 2" xfId="954"/>
    <cellStyle name="60% - Акцент4 2" xfId="955"/>
    <cellStyle name="60% - Акцент4 2 2" xfId="956"/>
    <cellStyle name="60% - Акцент4 3" xfId="957"/>
    <cellStyle name="60% - Акцент4 3 2" xfId="958"/>
    <cellStyle name="60% - Акцент4 4" xfId="959"/>
    <cellStyle name="60% - Акцент4 4 2" xfId="960"/>
    <cellStyle name="60% - Акцент4 5" xfId="961"/>
    <cellStyle name="60% - Акцент4 5 2" xfId="962"/>
    <cellStyle name="60% - Акцент4 6" xfId="963"/>
    <cellStyle name="60% - Акцент4 6 2" xfId="964"/>
    <cellStyle name="60% - Акцент4 7" xfId="965"/>
    <cellStyle name="60% - Акцент4 7 2" xfId="966"/>
    <cellStyle name="60% - Акцент4 8" xfId="967"/>
    <cellStyle name="60% - Акцент4 8 2" xfId="968"/>
    <cellStyle name="60% - Акцент4 9" xfId="969"/>
    <cellStyle name="60% - Акцент4 9 2" xfId="970"/>
    <cellStyle name="60% - Акцент5 2" xfId="971"/>
    <cellStyle name="60% - Акцент5 2 2" xfId="972"/>
    <cellStyle name="60% - Акцент5 3" xfId="973"/>
    <cellStyle name="60% - Акцент5 3 2" xfId="974"/>
    <cellStyle name="60% - Акцент5 4" xfId="975"/>
    <cellStyle name="60% - Акцент5 4 2" xfId="976"/>
    <cellStyle name="60% - Акцент5 5" xfId="977"/>
    <cellStyle name="60% - Акцент5 5 2" xfId="978"/>
    <cellStyle name="60% - Акцент5 6" xfId="979"/>
    <cellStyle name="60% - Акцент5 6 2" xfId="980"/>
    <cellStyle name="60% - Акцент5 7" xfId="981"/>
    <cellStyle name="60% - Акцент5 7 2" xfId="982"/>
    <cellStyle name="60% - Акцент5 8" xfId="983"/>
    <cellStyle name="60% - Акцент5 8 2" xfId="984"/>
    <cellStyle name="60% - Акцент5 9" xfId="985"/>
    <cellStyle name="60% - Акцент5 9 2" xfId="986"/>
    <cellStyle name="60% - Акцент6 2" xfId="987"/>
    <cellStyle name="60% - Акцент6 2 2" xfId="988"/>
    <cellStyle name="60% - Акцент6 3" xfId="989"/>
    <cellStyle name="60% - Акцент6 3 2" xfId="990"/>
    <cellStyle name="60% - Акцент6 4" xfId="991"/>
    <cellStyle name="60% - Акцент6 4 2" xfId="992"/>
    <cellStyle name="60% - Акцент6 5" xfId="993"/>
    <cellStyle name="60% - Акцент6 5 2" xfId="994"/>
    <cellStyle name="60% - Акцент6 6" xfId="995"/>
    <cellStyle name="60% - Акцент6 6 2" xfId="996"/>
    <cellStyle name="60% - Акцент6 7" xfId="997"/>
    <cellStyle name="60% - Акцент6 7 2" xfId="998"/>
    <cellStyle name="60% - Акцент6 8" xfId="999"/>
    <cellStyle name="60% - Акцент6 8 2" xfId="1000"/>
    <cellStyle name="60% - Акцент6 9" xfId="1001"/>
    <cellStyle name="60% - Акцент6 9 2" xfId="1002"/>
    <cellStyle name="Accent1" xfId="1003"/>
    <cellStyle name="Accent2" xfId="1004"/>
    <cellStyle name="Accent3" xfId="1005"/>
    <cellStyle name="Accent4" xfId="1006"/>
    <cellStyle name="Accent5" xfId="1007"/>
    <cellStyle name="Accent6" xfId="1008"/>
    <cellStyle name="Ăčďĺđńńűëęŕ" xfId="1009"/>
    <cellStyle name="AFE" xfId="1010"/>
    <cellStyle name="Áĺççŕůčňíűé" xfId="1011"/>
    <cellStyle name="Äĺíĺćíűé [0]_(ňŕá 3č)" xfId="1012"/>
    <cellStyle name="Äĺíĺćíűé_(ňŕá 3č)" xfId="1013"/>
    <cellStyle name="Bad" xfId="1014"/>
    <cellStyle name="Blue" xfId="1015"/>
    <cellStyle name="Body_$Dollars" xfId="1016"/>
    <cellStyle name="Calculation" xfId="1017"/>
    <cellStyle name="Cells 2" xfId="1018"/>
    <cellStyle name="Check Cell" xfId="1019"/>
    <cellStyle name="Chek" xfId="1020"/>
    <cellStyle name="Comma [0]_Adjusted FS 1299" xfId="1021"/>
    <cellStyle name="Comma 0" xfId="1022"/>
    <cellStyle name="Comma 0*" xfId="1023"/>
    <cellStyle name="Comma 2" xfId="1024"/>
    <cellStyle name="Comma 3*" xfId="1025"/>
    <cellStyle name="Comma_Adjusted FS 1299" xfId="1026"/>
    <cellStyle name="Comma0" xfId="1027"/>
    <cellStyle name="Çŕůčňíűé" xfId="1028"/>
    <cellStyle name="Currency [0]" xfId="1029"/>
    <cellStyle name="Currency [0] 2" xfId="1030"/>
    <cellStyle name="Currency [0] 2 2" xfId="1031"/>
    <cellStyle name="Currency [0] 2 3" xfId="1032"/>
    <cellStyle name="Currency [0] 2 4" xfId="1033"/>
    <cellStyle name="Currency [0] 2 5" xfId="1034"/>
    <cellStyle name="Currency [0] 2 6" xfId="1035"/>
    <cellStyle name="Currency [0] 2 7" xfId="1036"/>
    <cellStyle name="Currency [0] 2 8" xfId="1037"/>
    <cellStyle name="Currency [0] 2 9" xfId="1038"/>
    <cellStyle name="Currency [0] 3" xfId="1039"/>
    <cellStyle name="Currency [0] 3 2" xfId="1040"/>
    <cellStyle name="Currency [0] 3 3" xfId="1041"/>
    <cellStyle name="Currency [0] 3 4" xfId="1042"/>
    <cellStyle name="Currency [0] 3 5" xfId="1043"/>
    <cellStyle name="Currency [0] 3 6" xfId="1044"/>
    <cellStyle name="Currency [0] 3 7" xfId="1045"/>
    <cellStyle name="Currency [0] 3 8" xfId="1046"/>
    <cellStyle name="Currency [0] 3 9" xfId="1047"/>
    <cellStyle name="Currency [0] 4" xfId="1048"/>
    <cellStyle name="Currency [0] 4 2" xfId="1049"/>
    <cellStyle name="Currency [0] 4 3" xfId="1050"/>
    <cellStyle name="Currency [0] 4 4" xfId="1051"/>
    <cellStyle name="Currency [0] 4 5" xfId="1052"/>
    <cellStyle name="Currency [0] 4 6" xfId="1053"/>
    <cellStyle name="Currency [0] 4 7" xfId="1054"/>
    <cellStyle name="Currency [0] 4 8" xfId="1055"/>
    <cellStyle name="Currency [0] 4 9" xfId="1056"/>
    <cellStyle name="Currency [0] 5" xfId="1057"/>
    <cellStyle name="Currency [0] 5 2" xfId="1058"/>
    <cellStyle name="Currency [0] 5 3" xfId="1059"/>
    <cellStyle name="Currency [0] 5 4" xfId="1060"/>
    <cellStyle name="Currency [0] 5 5" xfId="1061"/>
    <cellStyle name="Currency [0] 5 6" xfId="1062"/>
    <cellStyle name="Currency [0] 5 7" xfId="1063"/>
    <cellStyle name="Currency [0] 5 8" xfId="1064"/>
    <cellStyle name="Currency [0] 5 9" xfId="1065"/>
    <cellStyle name="Currency [0] 6" xfId="1066"/>
    <cellStyle name="Currency [0] 6 2" xfId="1067"/>
    <cellStyle name="Currency [0] 6 3" xfId="1068"/>
    <cellStyle name="Currency [0] 7" xfId="1069"/>
    <cellStyle name="Currency [0] 7 2" xfId="1070"/>
    <cellStyle name="Currency [0] 7 3" xfId="1071"/>
    <cellStyle name="Currency [0] 8" xfId="1072"/>
    <cellStyle name="Currency [0] 8 2" xfId="1073"/>
    <cellStyle name="Currency [0] 8 3" xfId="1074"/>
    <cellStyle name="Currency 0" xfId="1075"/>
    <cellStyle name="Currency 2" xfId="1076"/>
    <cellStyle name="Currency_06_9m" xfId="1077"/>
    <cellStyle name="Currency0" xfId="1078"/>
    <cellStyle name="Currency2" xfId="1079"/>
    <cellStyle name="Date" xfId="1080"/>
    <cellStyle name="Date Aligned" xfId="1081"/>
    <cellStyle name="Dates" xfId="1082"/>
    <cellStyle name="Dezimal [0]_NEGS" xfId="1083"/>
    <cellStyle name="Dezimal_NEGS" xfId="1084"/>
    <cellStyle name="Dotted Line" xfId="1085"/>
    <cellStyle name="E&amp;Y House" xfId="1086"/>
    <cellStyle name="E-mail" xfId="1087"/>
    <cellStyle name="E-mail 2" xfId="1088"/>
    <cellStyle name="E-mail_46EP.2012(v0.1)" xfId="1089"/>
    <cellStyle name="Euro" xfId="1090"/>
    <cellStyle name="ew" xfId="1091"/>
    <cellStyle name="Excel Built-in Normal" xfId="1092"/>
    <cellStyle name="Excel_BuiltIn_Hyperlink" xfId="1093"/>
    <cellStyle name="Explanatory Text" xfId="1094"/>
    <cellStyle name="F2" xfId="1095"/>
    <cellStyle name="F3" xfId="1096"/>
    <cellStyle name="F4" xfId="1097"/>
    <cellStyle name="F5" xfId="1098"/>
    <cellStyle name="F6" xfId="1099"/>
    <cellStyle name="F7" xfId="1100"/>
    <cellStyle name="F8" xfId="1101"/>
    <cellStyle name="Fixed" xfId="1102"/>
    <cellStyle name="fo]_x000d__x000a_UserName=Murat Zelef_x000d__x000a_UserCompany=Bumerang_x000d__x000a__x000d__x000a_[File Paths]_x000d__x000a_WorkingDirectory=C:\EQUIS\DLWIN_x000d__x000a_DownLoader=C" xfId="1103"/>
    <cellStyle name="Followed Hyperlink" xfId="1104"/>
    <cellStyle name="Footnote" xfId="1105"/>
    <cellStyle name="Good" xfId="1106"/>
    <cellStyle name="hard no" xfId="1107"/>
    <cellStyle name="Hard Percent" xfId="1108"/>
    <cellStyle name="hardno" xfId="1109"/>
    <cellStyle name="Header" xfId="1110"/>
    <cellStyle name="Header 3" xfId="1111"/>
    <cellStyle name="Heading" xfId="1112"/>
    <cellStyle name="Heading 1" xfId="1113"/>
    <cellStyle name="Heading 2" xfId="1114"/>
    <cellStyle name="Heading 3" xfId="1115"/>
    <cellStyle name="Heading 4" xfId="1116"/>
    <cellStyle name="Heading_GP.ITOG.4.78(v1.0) - для разделения" xfId="1117"/>
    <cellStyle name="Heading1" xfId="1118"/>
    <cellStyle name="Heading2" xfId="1119"/>
    <cellStyle name="Heading2 2" xfId="1120"/>
    <cellStyle name="Heading2_46EP.2012(v0.1)" xfId="1121"/>
    <cellStyle name="Hyperlink" xfId="1122"/>
    <cellStyle name="Îáű÷íűé__FES" xfId="1123"/>
    <cellStyle name="Îáû÷íûé_cogs" xfId="1124"/>
    <cellStyle name="Îňęđűâŕâřŕ˙ń˙ ăčďĺđńńűëęŕ" xfId="1125"/>
    <cellStyle name="Info" xfId="1126"/>
    <cellStyle name="Input" xfId="1127"/>
    <cellStyle name="InputCurrency" xfId="1128"/>
    <cellStyle name="InputCurrency2" xfId="1129"/>
    <cellStyle name="InputMultiple1" xfId="1130"/>
    <cellStyle name="InputPercent1" xfId="1131"/>
    <cellStyle name="Inputs" xfId="1132"/>
    <cellStyle name="Inputs (const)" xfId="1133"/>
    <cellStyle name="Inputs (const) 2" xfId="1134"/>
    <cellStyle name="Inputs (const)_46EP.2012(v0.1)" xfId="1135"/>
    <cellStyle name="Inputs 2" xfId="1136"/>
    <cellStyle name="Inputs Co" xfId="1137"/>
    <cellStyle name="Inputs_46EE.2011(v1.0)" xfId="1138"/>
    <cellStyle name="Linked Cell" xfId="1139"/>
    <cellStyle name="Millares [0]_RESULTS" xfId="1140"/>
    <cellStyle name="Millares_RESULTS" xfId="1141"/>
    <cellStyle name="Milliers [0]_RESULTS" xfId="1142"/>
    <cellStyle name="Milliers_RESULTS" xfId="1143"/>
    <cellStyle name="mnb" xfId="1144"/>
    <cellStyle name="Moneda [0]_RESULTS" xfId="1145"/>
    <cellStyle name="Moneda_RESULTS" xfId="1146"/>
    <cellStyle name="Monétaire [0]_RESULTS" xfId="1147"/>
    <cellStyle name="Monétaire_RESULTS" xfId="1148"/>
    <cellStyle name="Multiple" xfId="1149"/>
    <cellStyle name="Multiple1" xfId="1150"/>
    <cellStyle name="MultipleBelow" xfId="1151"/>
    <cellStyle name="namber" xfId="1152"/>
    <cellStyle name="Neutral" xfId="1153"/>
    <cellStyle name="Norma11l" xfId="1154"/>
    <cellStyle name="normal" xfId="1155"/>
    <cellStyle name="Normal - Style1" xfId="1156"/>
    <cellStyle name="normal 10" xfId="1157"/>
    <cellStyle name="Normal 2" xfId="1158"/>
    <cellStyle name="Normal 2 2" xfId="1159"/>
    <cellStyle name="Normal 2 3" xfId="1160"/>
    <cellStyle name="normal 3" xfId="1161"/>
    <cellStyle name="normal 4" xfId="1162"/>
    <cellStyle name="normal 5" xfId="1163"/>
    <cellStyle name="normal 6" xfId="1164"/>
    <cellStyle name="normal 7" xfId="1165"/>
    <cellStyle name="normal 8" xfId="1166"/>
    <cellStyle name="normal 9" xfId="1167"/>
    <cellStyle name="Normal." xfId="1168"/>
    <cellStyle name="Normal_06_9m" xfId="1169"/>
    <cellStyle name="Normal1" xfId="1170"/>
    <cellStyle name="Normal2" xfId="1171"/>
    <cellStyle name="NormalGB" xfId="1172"/>
    <cellStyle name="Normalny_24. 02. 97." xfId="1173"/>
    <cellStyle name="normбlnм_laroux" xfId="1174"/>
    <cellStyle name="Note" xfId="1175"/>
    <cellStyle name="number" xfId="1176"/>
    <cellStyle name="Ôčíŕíńîâűé [0]_(ňŕá 3č)" xfId="1177"/>
    <cellStyle name="Ôčíŕíńîâűé_(ňŕá 3č)" xfId="1178"/>
    <cellStyle name="Option" xfId="1179"/>
    <cellStyle name="Òûñÿ÷è [0]_cogs" xfId="1180"/>
    <cellStyle name="Òûñÿ÷è_cogs" xfId="1181"/>
    <cellStyle name="Output" xfId="1182"/>
    <cellStyle name="Page Number" xfId="1183"/>
    <cellStyle name="pb_page_heading_LS" xfId="1184"/>
    <cellStyle name="Percent_RS_Lianozovo-Samara_9m01" xfId="1185"/>
    <cellStyle name="Percent1" xfId="1186"/>
    <cellStyle name="Piug" xfId="1187"/>
    <cellStyle name="Plug" xfId="1188"/>
    <cellStyle name="Price_Body" xfId="1189"/>
    <cellStyle name="prochrek" xfId="1190"/>
    <cellStyle name="Protected" xfId="1191"/>
    <cellStyle name="Result" xfId="1192"/>
    <cellStyle name="Result2" xfId="1193"/>
    <cellStyle name="Salomon Logo" xfId="1194"/>
    <cellStyle name="SAPBEXaggData" xfId="1195"/>
    <cellStyle name="SAPBEXaggDataEmph" xfId="1196"/>
    <cellStyle name="SAPBEXaggItem" xfId="1197"/>
    <cellStyle name="SAPBEXaggItemX" xfId="1198"/>
    <cellStyle name="SAPBEXchaText" xfId="1199"/>
    <cellStyle name="SAPBEXexcBad7" xfId="1200"/>
    <cellStyle name="SAPBEXexcBad8" xfId="1201"/>
    <cellStyle name="SAPBEXexcBad9" xfId="1202"/>
    <cellStyle name="SAPBEXexcCritical4" xfId="1203"/>
    <cellStyle name="SAPBEXexcCritical5" xfId="1204"/>
    <cellStyle name="SAPBEXexcCritical6" xfId="1205"/>
    <cellStyle name="SAPBEXexcGood1" xfId="1206"/>
    <cellStyle name="SAPBEXexcGood2" xfId="1207"/>
    <cellStyle name="SAPBEXexcGood3" xfId="1208"/>
    <cellStyle name="SAPBEXfilterDrill" xfId="1209"/>
    <cellStyle name="SAPBEXfilterItem" xfId="1210"/>
    <cellStyle name="SAPBEXfilterText" xfId="1211"/>
    <cellStyle name="SAPBEXformats" xfId="1212"/>
    <cellStyle name="SAPBEXheaderItem" xfId="1213"/>
    <cellStyle name="SAPBEXheaderText" xfId="1214"/>
    <cellStyle name="SAPBEXHLevel0" xfId="1215"/>
    <cellStyle name="SAPBEXHLevel0X" xfId="1216"/>
    <cellStyle name="SAPBEXHLevel1" xfId="1217"/>
    <cellStyle name="SAPBEXHLevel1X" xfId="1218"/>
    <cellStyle name="SAPBEXHLevel2" xfId="1219"/>
    <cellStyle name="SAPBEXHLevel2X" xfId="1220"/>
    <cellStyle name="SAPBEXHLevel3" xfId="1221"/>
    <cellStyle name="SAPBEXHLevel3X" xfId="1222"/>
    <cellStyle name="SAPBEXinputData" xfId="1223"/>
    <cellStyle name="SAPBEXresData" xfId="1224"/>
    <cellStyle name="SAPBEXresDataEmph" xfId="1225"/>
    <cellStyle name="SAPBEXresItem" xfId="1226"/>
    <cellStyle name="SAPBEXresItemX" xfId="1227"/>
    <cellStyle name="SAPBEXstdData" xfId="1228"/>
    <cellStyle name="SAPBEXstdDataEmph" xfId="1229"/>
    <cellStyle name="SAPBEXstdItem" xfId="1230"/>
    <cellStyle name="SAPBEXstdItemX" xfId="1231"/>
    <cellStyle name="SAPBEXtitle" xfId="1232"/>
    <cellStyle name="SAPBEXundefined" xfId="1233"/>
    <cellStyle name="st1" xfId="1234"/>
    <cellStyle name="Standard_NEGS" xfId="1235"/>
    <cellStyle name="Style 1" xfId="1236"/>
    <cellStyle name="Table Head" xfId="1237"/>
    <cellStyle name="Table Head Aligned" xfId="1238"/>
    <cellStyle name="Table Head Blue" xfId="1239"/>
    <cellStyle name="Table Head Green" xfId="1240"/>
    <cellStyle name="Table Head_Val_Sum_Graph" xfId="1241"/>
    <cellStyle name="Table Heading" xfId="1242"/>
    <cellStyle name="Table Heading 2" xfId="1243"/>
    <cellStyle name="Table Heading_46EP.2012(v0.1)" xfId="1244"/>
    <cellStyle name="Table Text" xfId="1245"/>
    <cellStyle name="Table Title" xfId="1246"/>
    <cellStyle name="Table Units" xfId="1247"/>
    <cellStyle name="Table_Header" xfId="1248"/>
    <cellStyle name="TableStyleLight1" xfId="1249"/>
    <cellStyle name="TableStyleLight1 2" xfId="1250"/>
    <cellStyle name="Text" xfId="1251"/>
    <cellStyle name="Text 1" xfId="1252"/>
    <cellStyle name="Text Head" xfId="1253"/>
    <cellStyle name="Text Head 1" xfId="1254"/>
    <cellStyle name="Title" xfId="1255"/>
    <cellStyle name="Title 4" xfId="1256"/>
    <cellStyle name="Total" xfId="1257"/>
    <cellStyle name="TotalCurrency" xfId="1258"/>
    <cellStyle name="Underline_Single" xfId="1259"/>
    <cellStyle name="Unit" xfId="1260"/>
    <cellStyle name="Warning Text" xfId="1261"/>
    <cellStyle name="year" xfId="1262"/>
    <cellStyle name="Акцент1 2" xfId="1263"/>
    <cellStyle name="Акцент1 2 2" xfId="1264"/>
    <cellStyle name="Акцент1 3" xfId="1265"/>
    <cellStyle name="Акцент1 3 2" xfId="1266"/>
    <cellStyle name="Акцент1 4" xfId="1267"/>
    <cellStyle name="Акцент1 4 2" xfId="1268"/>
    <cellStyle name="Акцент1 5" xfId="1269"/>
    <cellStyle name="Акцент1 5 2" xfId="1270"/>
    <cellStyle name="Акцент1 6" xfId="1271"/>
    <cellStyle name="Акцент1 6 2" xfId="1272"/>
    <cellStyle name="Акцент1 7" xfId="1273"/>
    <cellStyle name="Акцент1 7 2" xfId="1274"/>
    <cellStyle name="Акцент1 8" xfId="1275"/>
    <cellStyle name="Акцент1 8 2" xfId="1276"/>
    <cellStyle name="Акцент1 9" xfId="1277"/>
    <cellStyle name="Акцент1 9 2" xfId="1278"/>
    <cellStyle name="Акцент2 2" xfId="1279"/>
    <cellStyle name="Акцент2 2 2" xfId="1280"/>
    <cellStyle name="Акцент2 3" xfId="1281"/>
    <cellStyle name="Акцент2 3 2" xfId="1282"/>
    <cellStyle name="Акцент2 4" xfId="1283"/>
    <cellStyle name="Акцент2 4 2" xfId="1284"/>
    <cellStyle name="Акцент2 5" xfId="1285"/>
    <cellStyle name="Акцент2 5 2" xfId="1286"/>
    <cellStyle name="Акцент2 6" xfId="1287"/>
    <cellStyle name="Акцент2 6 2" xfId="1288"/>
    <cellStyle name="Акцент2 7" xfId="1289"/>
    <cellStyle name="Акцент2 7 2" xfId="1290"/>
    <cellStyle name="Акцент2 8" xfId="1291"/>
    <cellStyle name="Акцент2 8 2" xfId="1292"/>
    <cellStyle name="Акцент2 9" xfId="1293"/>
    <cellStyle name="Акцент2 9 2" xfId="1294"/>
    <cellStyle name="Акцент3 2" xfId="1295"/>
    <cellStyle name="Акцент3 2 2" xfId="1296"/>
    <cellStyle name="Акцент3 3" xfId="1297"/>
    <cellStyle name="Акцент3 3 2" xfId="1298"/>
    <cellStyle name="Акцент3 4" xfId="1299"/>
    <cellStyle name="Акцент3 4 2" xfId="1300"/>
    <cellStyle name="Акцент3 5" xfId="1301"/>
    <cellStyle name="Акцент3 5 2" xfId="1302"/>
    <cellStyle name="Акцент3 6" xfId="1303"/>
    <cellStyle name="Акцент3 6 2" xfId="1304"/>
    <cellStyle name="Акцент3 7" xfId="1305"/>
    <cellStyle name="Акцент3 7 2" xfId="1306"/>
    <cellStyle name="Акцент3 8" xfId="1307"/>
    <cellStyle name="Акцент3 8 2" xfId="1308"/>
    <cellStyle name="Акцент3 9" xfId="1309"/>
    <cellStyle name="Акцент3 9 2" xfId="1310"/>
    <cellStyle name="Акцент4 2" xfId="1311"/>
    <cellStyle name="Акцент4 2 2" xfId="1312"/>
    <cellStyle name="Акцент4 3" xfId="1313"/>
    <cellStyle name="Акцент4 3 2" xfId="1314"/>
    <cellStyle name="Акцент4 4" xfId="1315"/>
    <cellStyle name="Акцент4 4 2" xfId="1316"/>
    <cellStyle name="Акцент4 5" xfId="1317"/>
    <cellStyle name="Акцент4 5 2" xfId="1318"/>
    <cellStyle name="Акцент4 6" xfId="1319"/>
    <cellStyle name="Акцент4 6 2" xfId="1320"/>
    <cellStyle name="Акцент4 7" xfId="1321"/>
    <cellStyle name="Акцент4 7 2" xfId="1322"/>
    <cellStyle name="Акцент4 8" xfId="1323"/>
    <cellStyle name="Акцент4 8 2" xfId="1324"/>
    <cellStyle name="Акцент4 9" xfId="1325"/>
    <cellStyle name="Акцент4 9 2" xfId="1326"/>
    <cellStyle name="Акцент5 2" xfId="1327"/>
    <cellStyle name="Акцент5 2 2" xfId="1328"/>
    <cellStyle name="Акцент5 3" xfId="1329"/>
    <cellStyle name="Акцент5 3 2" xfId="1330"/>
    <cellStyle name="Акцент5 4" xfId="1331"/>
    <cellStyle name="Акцент5 4 2" xfId="1332"/>
    <cellStyle name="Акцент5 5" xfId="1333"/>
    <cellStyle name="Акцент5 5 2" xfId="1334"/>
    <cellStyle name="Акцент5 6" xfId="1335"/>
    <cellStyle name="Акцент5 6 2" xfId="1336"/>
    <cellStyle name="Акцент5 7" xfId="1337"/>
    <cellStyle name="Акцент5 7 2" xfId="1338"/>
    <cellStyle name="Акцент5 8" xfId="1339"/>
    <cellStyle name="Акцент5 8 2" xfId="1340"/>
    <cellStyle name="Акцент5 9" xfId="1341"/>
    <cellStyle name="Акцент5 9 2" xfId="1342"/>
    <cellStyle name="Акцент6 2" xfId="1343"/>
    <cellStyle name="Акцент6 2 2" xfId="1344"/>
    <cellStyle name="Акцент6 3" xfId="1345"/>
    <cellStyle name="Акцент6 3 2" xfId="1346"/>
    <cellStyle name="Акцент6 4" xfId="1347"/>
    <cellStyle name="Акцент6 4 2" xfId="1348"/>
    <cellStyle name="Акцент6 5" xfId="1349"/>
    <cellStyle name="Акцент6 5 2" xfId="1350"/>
    <cellStyle name="Акцент6 6" xfId="1351"/>
    <cellStyle name="Акцент6 6 2" xfId="1352"/>
    <cellStyle name="Акцент6 7" xfId="1353"/>
    <cellStyle name="Акцент6 7 2" xfId="1354"/>
    <cellStyle name="Акцент6 8" xfId="1355"/>
    <cellStyle name="Акцент6 8 2" xfId="1356"/>
    <cellStyle name="Акцент6 9" xfId="1357"/>
    <cellStyle name="Акцент6 9 2" xfId="1358"/>
    <cellStyle name="Беззащитный" xfId="1359"/>
    <cellStyle name="Ввод  2" xfId="1360"/>
    <cellStyle name="Ввод  2 2" xfId="1361"/>
    <cellStyle name="Ввод  2_46EE.2011(v1.0)" xfId="1362"/>
    <cellStyle name="Ввод  3" xfId="1363"/>
    <cellStyle name="Ввод  3 2" xfId="1364"/>
    <cellStyle name="Ввод  3_46EE.2011(v1.0)" xfId="1365"/>
    <cellStyle name="Ввод  4" xfId="1366"/>
    <cellStyle name="Ввод  4 2" xfId="1367"/>
    <cellStyle name="Ввод  4_46EE.2011(v1.0)" xfId="1368"/>
    <cellStyle name="Ввод  5" xfId="1369"/>
    <cellStyle name="Ввод  5 2" xfId="1370"/>
    <cellStyle name="Ввод  5_46EE.2011(v1.0)" xfId="1371"/>
    <cellStyle name="Ввод  6" xfId="1372"/>
    <cellStyle name="Ввод  6 2" xfId="1373"/>
    <cellStyle name="Ввод  6_46EE.2011(v1.0)" xfId="1374"/>
    <cellStyle name="Ввод  7" xfId="1375"/>
    <cellStyle name="Ввод  7 2" xfId="1376"/>
    <cellStyle name="Ввод  7_46EE.2011(v1.0)" xfId="1377"/>
    <cellStyle name="Ввод  8" xfId="1378"/>
    <cellStyle name="Ввод  8 2" xfId="1379"/>
    <cellStyle name="Ввод  8_46EE.2011(v1.0)" xfId="1380"/>
    <cellStyle name="Ввод  9" xfId="1381"/>
    <cellStyle name="Ввод  9 2" xfId="1382"/>
    <cellStyle name="Ввод  9_46EE.2011(v1.0)" xfId="1383"/>
    <cellStyle name="Верт. заголовок" xfId="1384"/>
    <cellStyle name="Вес_продукта" xfId="1385"/>
    <cellStyle name="Вывод 2" xfId="1386"/>
    <cellStyle name="Вывод 2 2" xfId="1387"/>
    <cellStyle name="Вывод 2_46EE.2011(v1.0)" xfId="1388"/>
    <cellStyle name="Вывод 3" xfId="1389"/>
    <cellStyle name="Вывод 3 2" xfId="1390"/>
    <cellStyle name="Вывод 3_46EE.2011(v1.0)" xfId="1391"/>
    <cellStyle name="Вывод 4" xfId="1392"/>
    <cellStyle name="Вывод 4 2" xfId="1393"/>
    <cellStyle name="Вывод 4_46EE.2011(v1.0)" xfId="1394"/>
    <cellStyle name="Вывод 5" xfId="1395"/>
    <cellStyle name="Вывод 5 2" xfId="1396"/>
    <cellStyle name="Вывод 5_46EE.2011(v1.0)" xfId="1397"/>
    <cellStyle name="Вывод 6" xfId="1398"/>
    <cellStyle name="Вывод 6 2" xfId="1399"/>
    <cellStyle name="Вывод 6_46EE.2011(v1.0)" xfId="1400"/>
    <cellStyle name="Вывод 7" xfId="1401"/>
    <cellStyle name="Вывод 7 2" xfId="1402"/>
    <cellStyle name="Вывод 7_46EE.2011(v1.0)" xfId="1403"/>
    <cellStyle name="Вывод 8" xfId="1404"/>
    <cellStyle name="Вывод 8 2" xfId="1405"/>
    <cellStyle name="Вывод 8_46EE.2011(v1.0)" xfId="1406"/>
    <cellStyle name="Вывод 9" xfId="1407"/>
    <cellStyle name="Вывод 9 2" xfId="1408"/>
    <cellStyle name="Вывод 9_46EE.2011(v1.0)" xfId="1409"/>
    <cellStyle name="Вычисление 2" xfId="1410"/>
    <cellStyle name="Вычисление 2 2" xfId="1411"/>
    <cellStyle name="Вычисление 2_46EE.2011(v1.0)" xfId="1412"/>
    <cellStyle name="Вычисление 3" xfId="1413"/>
    <cellStyle name="Вычисление 3 2" xfId="1414"/>
    <cellStyle name="Вычисление 3_46EE.2011(v1.0)" xfId="1415"/>
    <cellStyle name="Вычисление 4" xfId="1416"/>
    <cellStyle name="Вычисление 4 2" xfId="1417"/>
    <cellStyle name="Вычисление 4_46EE.2011(v1.0)" xfId="1418"/>
    <cellStyle name="Вычисление 5" xfId="1419"/>
    <cellStyle name="Вычисление 5 2" xfId="1420"/>
    <cellStyle name="Вычисление 5_46EE.2011(v1.0)" xfId="1421"/>
    <cellStyle name="Вычисление 6" xfId="1422"/>
    <cellStyle name="Вычисление 6 2" xfId="1423"/>
    <cellStyle name="Вычисление 6_46EE.2011(v1.0)" xfId="1424"/>
    <cellStyle name="Вычисление 7" xfId="1425"/>
    <cellStyle name="Вычисление 7 2" xfId="1426"/>
    <cellStyle name="Вычисление 7_46EE.2011(v1.0)" xfId="1427"/>
    <cellStyle name="Вычисление 8" xfId="1428"/>
    <cellStyle name="Вычисление 8 2" xfId="1429"/>
    <cellStyle name="Вычисление 8_46EE.2011(v1.0)" xfId="1430"/>
    <cellStyle name="Вычисление 9" xfId="1431"/>
    <cellStyle name="Вычисление 9 2" xfId="1432"/>
    <cellStyle name="Вычисление 9_46EE.2011(v1.0)" xfId="1433"/>
    <cellStyle name="Гиперссылка 2" xfId="1434"/>
    <cellStyle name="Гиперссылка 2 2" xfId="1435"/>
    <cellStyle name="Гиперссылка 3" xfId="1436"/>
    <cellStyle name="Гиперссылка 4" xfId="1437"/>
    <cellStyle name="Группа" xfId="1438"/>
    <cellStyle name="Группа 0" xfId="1439"/>
    <cellStyle name="Группа 1" xfId="1440"/>
    <cellStyle name="Группа 2" xfId="1441"/>
    <cellStyle name="Группа 3" xfId="1442"/>
    <cellStyle name="Группа 4" xfId="1443"/>
    <cellStyle name="Группа 5" xfId="1444"/>
    <cellStyle name="Группа 6" xfId="1445"/>
    <cellStyle name="Группа 7" xfId="1446"/>
    <cellStyle name="Группа 8" xfId="1447"/>
    <cellStyle name="Группа_additional slides_04.12.03 _1" xfId="1448"/>
    <cellStyle name="ДАТА" xfId="1449"/>
    <cellStyle name="ДАТА 2" xfId="1450"/>
    <cellStyle name="ДАТА 3" xfId="1451"/>
    <cellStyle name="ДАТА 4" xfId="1452"/>
    <cellStyle name="ДАТА 5" xfId="1453"/>
    <cellStyle name="ДАТА 6" xfId="1454"/>
    <cellStyle name="ДАТА 7" xfId="1455"/>
    <cellStyle name="ДАТА 8" xfId="1456"/>
    <cellStyle name="ДАТА 9" xfId="1457"/>
    <cellStyle name="ДАТА_1" xfId="1458"/>
    <cellStyle name="Денежный 2" xfId="1459"/>
    <cellStyle name="Денежный 2 2" xfId="1460"/>
    <cellStyle name="Денежный 2_INDEX.STATION.2012(v1.0)_" xfId="1461"/>
    <cellStyle name="Заголовок" xfId="1462"/>
    <cellStyle name="Заголовок 1 2" xfId="1463"/>
    <cellStyle name="Заголовок 1 2 2" xfId="1464"/>
    <cellStyle name="Заголовок 1 2_46EE.2011(v1.0)" xfId="1465"/>
    <cellStyle name="Заголовок 1 3" xfId="1466"/>
    <cellStyle name="Заголовок 1 3 2" xfId="1467"/>
    <cellStyle name="Заголовок 1 3_46EE.2011(v1.0)" xfId="1468"/>
    <cellStyle name="Заголовок 1 4" xfId="1469"/>
    <cellStyle name="Заголовок 1 4 2" xfId="1470"/>
    <cellStyle name="Заголовок 1 4_46EE.2011(v1.0)" xfId="1471"/>
    <cellStyle name="Заголовок 1 5" xfId="1472"/>
    <cellStyle name="Заголовок 1 5 2" xfId="1473"/>
    <cellStyle name="Заголовок 1 5_46EE.2011(v1.0)" xfId="1474"/>
    <cellStyle name="Заголовок 1 6" xfId="1475"/>
    <cellStyle name="Заголовок 1 6 2" xfId="1476"/>
    <cellStyle name="Заголовок 1 6_46EE.2011(v1.0)" xfId="1477"/>
    <cellStyle name="Заголовок 1 7" xfId="1478"/>
    <cellStyle name="Заголовок 1 7 2" xfId="1479"/>
    <cellStyle name="Заголовок 1 7_46EE.2011(v1.0)" xfId="1480"/>
    <cellStyle name="Заголовок 1 8" xfId="1481"/>
    <cellStyle name="Заголовок 1 8 2" xfId="1482"/>
    <cellStyle name="Заголовок 1 8_46EE.2011(v1.0)" xfId="1483"/>
    <cellStyle name="Заголовок 1 9" xfId="1484"/>
    <cellStyle name="Заголовок 1 9 2" xfId="1485"/>
    <cellStyle name="Заголовок 1 9_46EE.2011(v1.0)" xfId="1486"/>
    <cellStyle name="Заголовок 2 2" xfId="1487"/>
    <cellStyle name="Заголовок 2 2 2" xfId="1488"/>
    <cellStyle name="Заголовок 2 2_46EE.2011(v1.0)" xfId="1489"/>
    <cellStyle name="Заголовок 2 3" xfId="1490"/>
    <cellStyle name="Заголовок 2 3 2" xfId="1491"/>
    <cellStyle name="Заголовок 2 3_46EE.2011(v1.0)" xfId="1492"/>
    <cellStyle name="Заголовок 2 4" xfId="1493"/>
    <cellStyle name="Заголовок 2 4 2" xfId="1494"/>
    <cellStyle name="Заголовок 2 4_46EE.2011(v1.0)" xfId="1495"/>
    <cellStyle name="Заголовок 2 5" xfId="1496"/>
    <cellStyle name="Заголовок 2 5 2" xfId="1497"/>
    <cellStyle name="Заголовок 2 5_46EE.2011(v1.0)" xfId="1498"/>
    <cellStyle name="Заголовок 2 6" xfId="1499"/>
    <cellStyle name="Заголовок 2 6 2" xfId="1500"/>
    <cellStyle name="Заголовок 2 6_46EE.2011(v1.0)" xfId="1501"/>
    <cellStyle name="Заголовок 2 7" xfId="1502"/>
    <cellStyle name="Заголовок 2 7 2" xfId="1503"/>
    <cellStyle name="Заголовок 2 7_46EE.2011(v1.0)" xfId="1504"/>
    <cellStyle name="Заголовок 2 8" xfId="1505"/>
    <cellStyle name="Заголовок 2 8 2" xfId="1506"/>
    <cellStyle name="Заголовок 2 8_46EE.2011(v1.0)" xfId="1507"/>
    <cellStyle name="Заголовок 2 9" xfId="1508"/>
    <cellStyle name="Заголовок 2 9 2" xfId="1509"/>
    <cellStyle name="Заголовок 2 9_46EE.2011(v1.0)" xfId="1510"/>
    <cellStyle name="Заголовок 3 2" xfId="1511"/>
    <cellStyle name="Заголовок 3 2 2" xfId="1512"/>
    <cellStyle name="Заголовок 3 2_46EE.2011(v1.0)" xfId="1513"/>
    <cellStyle name="Заголовок 3 3" xfId="1514"/>
    <cellStyle name="Заголовок 3 3 2" xfId="1515"/>
    <cellStyle name="Заголовок 3 3_46EE.2011(v1.0)" xfId="1516"/>
    <cellStyle name="Заголовок 3 4" xfId="1517"/>
    <cellStyle name="Заголовок 3 4 2" xfId="1518"/>
    <cellStyle name="Заголовок 3 4_46EE.2011(v1.0)" xfId="1519"/>
    <cellStyle name="Заголовок 3 5" xfId="1520"/>
    <cellStyle name="Заголовок 3 5 2" xfId="1521"/>
    <cellStyle name="Заголовок 3 5_46EE.2011(v1.0)" xfId="1522"/>
    <cellStyle name="Заголовок 3 6" xfId="1523"/>
    <cellStyle name="Заголовок 3 6 2" xfId="1524"/>
    <cellStyle name="Заголовок 3 6_46EE.2011(v1.0)" xfId="1525"/>
    <cellStyle name="Заголовок 3 7" xfId="1526"/>
    <cellStyle name="Заголовок 3 7 2" xfId="1527"/>
    <cellStyle name="Заголовок 3 7_46EE.2011(v1.0)" xfId="1528"/>
    <cellStyle name="Заголовок 3 8" xfId="1529"/>
    <cellStyle name="Заголовок 3 8 2" xfId="1530"/>
    <cellStyle name="Заголовок 3 8_46EE.2011(v1.0)" xfId="1531"/>
    <cellStyle name="Заголовок 3 9" xfId="1532"/>
    <cellStyle name="Заголовок 3 9 2" xfId="1533"/>
    <cellStyle name="Заголовок 3 9_46EE.2011(v1.0)" xfId="1534"/>
    <cellStyle name="Заголовок 4 2" xfId="1535"/>
    <cellStyle name="Заголовок 4 2 2" xfId="1536"/>
    <cellStyle name="Заголовок 4 3" xfId="1537"/>
    <cellStyle name="Заголовок 4 3 2" xfId="1538"/>
    <cellStyle name="Заголовок 4 4" xfId="1539"/>
    <cellStyle name="Заголовок 4 4 2" xfId="1540"/>
    <cellStyle name="Заголовок 4 5" xfId="1541"/>
    <cellStyle name="Заголовок 4 5 2" xfId="1542"/>
    <cellStyle name="Заголовок 4 6" xfId="1543"/>
    <cellStyle name="Заголовок 4 6 2" xfId="1544"/>
    <cellStyle name="Заголовок 4 7" xfId="1545"/>
    <cellStyle name="Заголовок 4 7 2" xfId="1546"/>
    <cellStyle name="Заголовок 4 8" xfId="1547"/>
    <cellStyle name="Заголовок 4 8 2" xfId="1548"/>
    <cellStyle name="Заголовок 4 9" xfId="1549"/>
    <cellStyle name="Заголовок 4 9 2" xfId="1550"/>
    <cellStyle name="ЗАГОЛОВОК1" xfId="1551"/>
    <cellStyle name="ЗАГОЛОВОК2" xfId="1552"/>
    <cellStyle name="ЗаголовокСтолбца" xfId="1553"/>
    <cellStyle name="Защитный" xfId="1554"/>
    <cellStyle name="Значение" xfId="1555"/>
    <cellStyle name="Зоголовок" xfId="1556"/>
    <cellStyle name="Итог 2" xfId="1557"/>
    <cellStyle name="Итог 2 2" xfId="1558"/>
    <cellStyle name="Итог 2_46EE.2011(v1.0)" xfId="1559"/>
    <cellStyle name="Итог 3" xfId="1560"/>
    <cellStyle name="Итог 3 2" xfId="1561"/>
    <cellStyle name="Итог 3_46EE.2011(v1.0)" xfId="1562"/>
    <cellStyle name="Итог 4" xfId="1563"/>
    <cellStyle name="Итог 4 2" xfId="1564"/>
    <cellStyle name="Итог 4_46EE.2011(v1.0)" xfId="1565"/>
    <cellStyle name="Итог 5" xfId="1566"/>
    <cellStyle name="Итог 5 2" xfId="1567"/>
    <cellStyle name="Итог 5_46EE.2011(v1.0)" xfId="1568"/>
    <cellStyle name="Итог 6" xfId="1569"/>
    <cellStyle name="Итог 6 2" xfId="1570"/>
    <cellStyle name="Итог 6_46EE.2011(v1.0)" xfId="1571"/>
    <cellStyle name="Итог 7" xfId="1572"/>
    <cellStyle name="Итог 7 2" xfId="1573"/>
    <cellStyle name="Итог 7_46EE.2011(v1.0)" xfId="1574"/>
    <cellStyle name="Итог 8" xfId="1575"/>
    <cellStyle name="Итог 8 2" xfId="1576"/>
    <cellStyle name="Итог 8_46EE.2011(v1.0)" xfId="1577"/>
    <cellStyle name="Итог 9" xfId="1578"/>
    <cellStyle name="Итог 9 2" xfId="1579"/>
    <cellStyle name="Итог 9_46EE.2011(v1.0)" xfId="1580"/>
    <cellStyle name="Итого" xfId="1581"/>
    <cellStyle name="ИТОГОВЫЙ" xfId="1582"/>
    <cellStyle name="ИТОГОВЫЙ 2" xfId="1583"/>
    <cellStyle name="ИТОГОВЫЙ 3" xfId="1584"/>
    <cellStyle name="ИТОГОВЫЙ 4" xfId="1585"/>
    <cellStyle name="ИТОГОВЫЙ 5" xfId="1586"/>
    <cellStyle name="ИТОГОВЫЙ 6" xfId="1587"/>
    <cellStyle name="ИТОГОВЫЙ 7" xfId="1588"/>
    <cellStyle name="ИТОГОВЫЙ 8" xfId="1589"/>
    <cellStyle name="ИТОГОВЫЙ 9" xfId="1590"/>
    <cellStyle name="ИТОГОВЫЙ_1" xfId="1591"/>
    <cellStyle name="Контрольная ячейка 2" xfId="1592"/>
    <cellStyle name="Контрольная ячейка 2 2" xfId="1593"/>
    <cellStyle name="Контрольная ячейка 2_46EE.2011(v1.0)" xfId="1594"/>
    <cellStyle name="Контрольная ячейка 3" xfId="1595"/>
    <cellStyle name="Контрольная ячейка 3 2" xfId="1596"/>
    <cellStyle name="Контрольная ячейка 3_46EE.2011(v1.0)" xfId="1597"/>
    <cellStyle name="Контрольная ячейка 4" xfId="1598"/>
    <cellStyle name="Контрольная ячейка 4 2" xfId="1599"/>
    <cellStyle name="Контрольная ячейка 4_46EE.2011(v1.0)" xfId="1600"/>
    <cellStyle name="Контрольная ячейка 5" xfId="1601"/>
    <cellStyle name="Контрольная ячейка 5 2" xfId="1602"/>
    <cellStyle name="Контрольная ячейка 5_46EE.2011(v1.0)" xfId="1603"/>
    <cellStyle name="Контрольная ячейка 6" xfId="1604"/>
    <cellStyle name="Контрольная ячейка 6 2" xfId="1605"/>
    <cellStyle name="Контрольная ячейка 6_46EE.2011(v1.0)" xfId="1606"/>
    <cellStyle name="Контрольная ячейка 7" xfId="1607"/>
    <cellStyle name="Контрольная ячейка 7 2" xfId="1608"/>
    <cellStyle name="Контрольная ячейка 7_46EE.2011(v1.0)" xfId="1609"/>
    <cellStyle name="Контрольная ячейка 8" xfId="1610"/>
    <cellStyle name="Контрольная ячейка 8 2" xfId="1611"/>
    <cellStyle name="Контрольная ячейка 8_46EE.2011(v1.0)" xfId="1612"/>
    <cellStyle name="Контрольная ячейка 9" xfId="1613"/>
    <cellStyle name="Контрольная ячейка 9 2" xfId="1614"/>
    <cellStyle name="Контрольная ячейка 9_46EE.2011(v1.0)" xfId="1615"/>
    <cellStyle name="Миша (бланки отчетности)" xfId="1616"/>
    <cellStyle name="Мои наименования показателей" xfId="1617"/>
    <cellStyle name="Мои наименования показателей 2" xfId="1618"/>
    <cellStyle name="Мои наименования показателей 2 2" xfId="1619"/>
    <cellStyle name="Мои наименования показателей 2 3" xfId="1620"/>
    <cellStyle name="Мои наименования показателей 2 4" xfId="1621"/>
    <cellStyle name="Мои наименования показателей 2 5" xfId="1622"/>
    <cellStyle name="Мои наименования показателей 2 6" xfId="1623"/>
    <cellStyle name="Мои наименования показателей 2 7" xfId="1624"/>
    <cellStyle name="Мои наименования показателей 2 8" xfId="1625"/>
    <cellStyle name="Мои наименования показателей 2 9" xfId="1626"/>
    <cellStyle name="Мои наименования показателей 2_1" xfId="1627"/>
    <cellStyle name="Мои наименования показателей 3" xfId="1628"/>
    <cellStyle name="Мои наименования показателей 3 2" xfId="1629"/>
    <cellStyle name="Мои наименования показателей 3 3" xfId="1630"/>
    <cellStyle name="Мои наименования показателей 3 4" xfId="1631"/>
    <cellStyle name="Мои наименования показателей 3 5" xfId="1632"/>
    <cellStyle name="Мои наименования показателей 3 6" xfId="1633"/>
    <cellStyle name="Мои наименования показателей 3 7" xfId="1634"/>
    <cellStyle name="Мои наименования показателей 3 8" xfId="1635"/>
    <cellStyle name="Мои наименования показателей 3 9" xfId="1636"/>
    <cellStyle name="Мои наименования показателей 3_1" xfId="1637"/>
    <cellStyle name="Мои наименования показателей 4" xfId="1638"/>
    <cellStyle name="Мои наименования показателей 4 2" xfId="1639"/>
    <cellStyle name="Мои наименования показателей 4 3" xfId="1640"/>
    <cellStyle name="Мои наименования показателей 4 4" xfId="1641"/>
    <cellStyle name="Мои наименования показателей 4 5" xfId="1642"/>
    <cellStyle name="Мои наименования показателей 4 6" xfId="1643"/>
    <cellStyle name="Мои наименования показателей 4 7" xfId="1644"/>
    <cellStyle name="Мои наименования показателей 4 8" xfId="1645"/>
    <cellStyle name="Мои наименования показателей 4 9" xfId="1646"/>
    <cellStyle name="Мои наименования показателей 4_1" xfId="1647"/>
    <cellStyle name="Мои наименования показателей 5" xfId="1648"/>
    <cellStyle name="Мои наименования показателей 5 2" xfId="1649"/>
    <cellStyle name="Мои наименования показателей 5 3" xfId="1650"/>
    <cellStyle name="Мои наименования показателей 5 4" xfId="1651"/>
    <cellStyle name="Мои наименования показателей 5 5" xfId="1652"/>
    <cellStyle name="Мои наименования показателей 5 6" xfId="1653"/>
    <cellStyle name="Мои наименования показателей 5 7" xfId="1654"/>
    <cellStyle name="Мои наименования показателей 5 8" xfId="1655"/>
    <cellStyle name="Мои наименования показателей 5 9" xfId="1656"/>
    <cellStyle name="Мои наименования показателей 5_1" xfId="1657"/>
    <cellStyle name="Мои наименования показателей 6" xfId="1658"/>
    <cellStyle name="Мои наименования показателей 6 2" xfId="1659"/>
    <cellStyle name="Мои наименования показателей 6 3" xfId="1660"/>
    <cellStyle name="Мои наименования показателей 6_46EE.2011(v1.0)" xfId="1661"/>
    <cellStyle name="Мои наименования показателей 7" xfId="1662"/>
    <cellStyle name="Мои наименования показателей 7 2" xfId="1663"/>
    <cellStyle name="Мои наименования показателей 7 3" xfId="1664"/>
    <cellStyle name="Мои наименования показателей 7_46EE.2011(v1.0)" xfId="1665"/>
    <cellStyle name="Мои наименования показателей 8" xfId="1666"/>
    <cellStyle name="Мои наименования показателей 8 2" xfId="1667"/>
    <cellStyle name="Мои наименования показателей 8 3" xfId="1668"/>
    <cellStyle name="Мои наименования показателей 8_46EE.2011(v1.0)" xfId="1669"/>
    <cellStyle name="Мои наименования показателей_46EE.2011" xfId="1670"/>
    <cellStyle name="Мой заголовок" xfId="1671"/>
    <cellStyle name="Мой заголовок листа" xfId="1672"/>
    <cellStyle name="Мой заголовок_Новая инструкция1_фст" xfId="1673"/>
    <cellStyle name="назв фил" xfId="1674"/>
    <cellStyle name="Название 2" xfId="1675"/>
    <cellStyle name="Название 2 2" xfId="1676"/>
    <cellStyle name="Название 3" xfId="1677"/>
    <cellStyle name="Название 3 2" xfId="1678"/>
    <cellStyle name="Название 4" xfId="1679"/>
    <cellStyle name="Название 4 2" xfId="1680"/>
    <cellStyle name="Название 5" xfId="1681"/>
    <cellStyle name="Название 5 2" xfId="1682"/>
    <cellStyle name="Название 6" xfId="1683"/>
    <cellStyle name="Название 6 2" xfId="1684"/>
    <cellStyle name="Название 7" xfId="1685"/>
    <cellStyle name="Название 7 2" xfId="1686"/>
    <cellStyle name="Название 8" xfId="1687"/>
    <cellStyle name="Название 8 2" xfId="1688"/>
    <cellStyle name="Название 9" xfId="1689"/>
    <cellStyle name="Название 9 2" xfId="1690"/>
    <cellStyle name="Невидимый" xfId="1691"/>
    <cellStyle name="Нейтральный 2" xfId="1692"/>
    <cellStyle name="Нейтральный 2 2" xfId="1693"/>
    <cellStyle name="Нейтральный 3" xfId="1694"/>
    <cellStyle name="Нейтральный 3 2" xfId="1695"/>
    <cellStyle name="Нейтральный 4" xfId="1696"/>
    <cellStyle name="Нейтральный 4 2" xfId="1697"/>
    <cellStyle name="Нейтральный 5" xfId="1698"/>
    <cellStyle name="Нейтральный 5 2" xfId="1699"/>
    <cellStyle name="Нейтральный 6" xfId="1700"/>
    <cellStyle name="Нейтральный 6 2" xfId="1701"/>
    <cellStyle name="Нейтральный 7" xfId="1702"/>
    <cellStyle name="Нейтральный 7 2" xfId="1703"/>
    <cellStyle name="Нейтральный 8" xfId="1704"/>
    <cellStyle name="Нейтральный 8 2" xfId="1705"/>
    <cellStyle name="Нейтральный 9" xfId="1706"/>
    <cellStyle name="Нейтральный 9 2" xfId="1707"/>
    <cellStyle name="Низ1" xfId="1708"/>
    <cellStyle name="Низ2" xfId="1709"/>
    <cellStyle name="Обычный" xfId="0" builtinId="0"/>
    <cellStyle name="Обычный 10" xfId="1710"/>
    <cellStyle name="Обычный 11" xfId="1711"/>
    <cellStyle name="Обычный 11 2" xfId="1712"/>
    <cellStyle name="Обычный 11_46EE.2011(v1.2)" xfId="1713"/>
    <cellStyle name="Обычный 12" xfId="1714"/>
    <cellStyle name="Обычный 12 2" xfId="1715"/>
    <cellStyle name="Обычный 13" xfId="1716"/>
    <cellStyle name="Обычный 14" xfId="1717"/>
    <cellStyle name="Обычный 15" xfId="1718"/>
    <cellStyle name="Обычный 16" xfId="1719"/>
    <cellStyle name="Обычный 17" xfId="1720"/>
    <cellStyle name="Обычный 18" xfId="1721"/>
    <cellStyle name="Обычный 19" xfId="1722"/>
    <cellStyle name="Обычный 2" xfId="5"/>
    <cellStyle name="Обычный 2 10" xfId="1723"/>
    <cellStyle name="Обычный 2 11" xfId="1724"/>
    <cellStyle name="Обычный 2 2" xfId="1725"/>
    <cellStyle name="Обычный 2 2 2" xfId="1726"/>
    <cellStyle name="Обычный 2 2 2 2" xfId="1727"/>
    <cellStyle name="Обычный 2 2 3" xfId="1728"/>
    <cellStyle name="Обычный 2 2 4" xfId="1729"/>
    <cellStyle name="Обычный 2 2_46EE.2011(v1.0)" xfId="1730"/>
    <cellStyle name="Обычный 2 3" xfId="1731"/>
    <cellStyle name="Обычный 2 3 2" xfId="1732"/>
    <cellStyle name="Обычный 2 3 3" xfId="1733"/>
    <cellStyle name="Обычный 2 3 4" xfId="1734"/>
    <cellStyle name="Обычный 2 3_46EE.2011(v1.0)" xfId="1735"/>
    <cellStyle name="Обычный 2 4" xfId="1736"/>
    <cellStyle name="Обычный 2 4 2" xfId="1737"/>
    <cellStyle name="Обычный 2 4 2 2" xfId="1738"/>
    <cellStyle name="Обычный 2 4 3" xfId="1739"/>
    <cellStyle name="Обычный 2 4 4" xfId="1740"/>
    <cellStyle name="Обычный 2 4_46EE.2011(v1.0)" xfId="1741"/>
    <cellStyle name="Обычный 2 5" xfId="1742"/>
    <cellStyle name="Обычный 2 5 2" xfId="1743"/>
    <cellStyle name="Обычный 2 5 3" xfId="1744"/>
    <cellStyle name="Обычный 2 5 4" xfId="1745"/>
    <cellStyle name="Обычный 2 5_46EE.2011(v1.0)" xfId="1746"/>
    <cellStyle name="Обычный 2 6" xfId="1747"/>
    <cellStyle name="Обычный 2 6 2" xfId="1748"/>
    <cellStyle name="Обычный 2 6 3" xfId="1749"/>
    <cellStyle name="Обычный 2 6_46EE.2011(v1.0)" xfId="1750"/>
    <cellStyle name="Обычный 2 7" xfId="1751"/>
    <cellStyle name="Обычный 2 8" xfId="1752"/>
    <cellStyle name="Обычный 2 9" xfId="1753"/>
    <cellStyle name="Обычный 2_1" xfId="1754"/>
    <cellStyle name="Обычный 20" xfId="1755"/>
    <cellStyle name="Обычный 21" xfId="1756"/>
    <cellStyle name="Обычный 22" xfId="1757"/>
    <cellStyle name="Обычный 23" xfId="1758"/>
    <cellStyle name="Обычный 24" xfId="1759"/>
    <cellStyle name="Обычный 3" xfId="1"/>
    <cellStyle name="Обычный 3 2" xfId="1760"/>
    <cellStyle name="Обычный 3 3" xfId="1761"/>
    <cellStyle name="Обычный 3 4" xfId="1762"/>
    <cellStyle name="Обычный 4" xfId="1763"/>
    <cellStyle name="Обычный 4 2" xfId="1764"/>
    <cellStyle name="Обычный 4 2 2" xfId="1765"/>
    <cellStyle name="Обычный 4 2_BALANCE.WARM.2011YEAR(v1.5)" xfId="1766"/>
    <cellStyle name="Обычный 4 3" xfId="1767"/>
    <cellStyle name="Обычный 4 4" xfId="1768"/>
    <cellStyle name="Обычный 4 5" xfId="1769"/>
    <cellStyle name="Обычный 4_ARMRAZR" xfId="1770"/>
    <cellStyle name="Обычный 5" xfId="1771"/>
    <cellStyle name="Обычный 5 2" xfId="1772"/>
    <cellStyle name="Обычный 54" xfId="1773"/>
    <cellStyle name="Обычный 6" xfId="1774"/>
    <cellStyle name="Обычный 6 2" xfId="1775"/>
    <cellStyle name="Обычный 7" xfId="1776"/>
    <cellStyle name="Обычный 8" xfId="1777"/>
    <cellStyle name="Обычный 9" xfId="1778"/>
    <cellStyle name="Обычный_5a__2002" xfId="2"/>
    <cellStyle name="Обычный_Tarif_2002 год" xfId="4"/>
    <cellStyle name="Обычный_Tarif_97" xfId="3"/>
    <cellStyle name="Ошибка" xfId="1779"/>
    <cellStyle name="Плохой 2" xfId="1780"/>
    <cellStyle name="Плохой 2 2" xfId="1781"/>
    <cellStyle name="Плохой 3" xfId="1782"/>
    <cellStyle name="Плохой 3 2" xfId="1783"/>
    <cellStyle name="Плохой 4" xfId="1784"/>
    <cellStyle name="Плохой 4 2" xfId="1785"/>
    <cellStyle name="Плохой 5" xfId="1786"/>
    <cellStyle name="Плохой 5 2" xfId="1787"/>
    <cellStyle name="Плохой 6" xfId="1788"/>
    <cellStyle name="Плохой 6 2" xfId="1789"/>
    <cellStyle name="Плохой 7" xfId="1790"/>
    <cellStyle name="Плохой 7 2" xfId="1791"/>
    <cellStyle name="Плохой 8" xfId="1792"/>
    <cellStyle name="Плохой 8 2" xfId="1793"/>
    <cellStyle name="Плохой 9" xfId="1794"/>
    <cellStyle name="Плохой 9 2" xfId="1795"/>
    <cellStyle name="По центру с переносом" xfId="1796"/>
    <cellStyle name="По ширине с переносом" xfId="1797"/>
    <cellStyle name="Подгруппа" xfId="1798"/>
    <cellStyle name="Поле ввода" xfId="1799"/>
    <cellStyle name="Пояснение 2" xfId="1800"/>
    <cellStyle name="Пояснение 2 2" xfId="1801"/>
    <cellStyle name="Пояснение 3" xfId="1802"/>
    <cellStyle name="Пояснение 3 2" xfId="1803"/>
    <cellStyle name="Пояснение 4" xfId="1804"/>
    <cellStyle name="Пояснение 4 2" xfId="1805"/>
    <cellStyle name="Пояснение 5" xfId="1806"/>
    <cellStyle name="Пояснение 5 2" xfId="1807"/>
    <cellStyle name="Пояснение 6" xfId="1808"/>
    <cellStyle name="Пояснение 6 2" xfId="1809"/>
    <cellStyle name="Пояснение 7" xfId="1810"/>
    <cellStyle name="Пояснение 7 2" xfId="1811"/>
    <cellStyle name="Пояснение 8" xfId="1812"/>
    <cellStyle name="Пояснение 8 2" xfId="1813"/>
    <cellStyle name="Пояснение 9" xfId="1814"/>
    <cellStyle name="Пояснение 9 2" xfId="1815"/>
    <cellStyle name="Примечание 10" xfId="1816"/>
    <cellStyle name="Примечание 10 2" xfId="1817"/>
    <cellStyle name="Примечание 10 3" xfId="1818"/>
    <cellStyle name="Примечание 10_46EE.2011(v1.0)" xfId="1819"/>
    <cellStyle name="Примечание 11" xfId="1820"/>
    <cellStyle name="Примечание 11 2" xfId="1821"/>
    <cellStyle name="Примечание 11 3" xfId="1822"/>
    <cellStyle name="Примечание 11_46EE.2011(v1.0)" xfId="1823"/>
    <cellStyle name="Примечание 12" xfId="1824"/>
    <cellStyle name="Примечание 12 2" xfId="1825"/>
    <cellStyle name="Примечание 12 3" xfId="1826"/>
    <cellStyle name="Примечание 12_46EE.2011(v1.0)" xfId="1827"/>
    <cellStyle name="Примечание 2" xfId="1828"/>
    <cellStyle name="Примечание 2 2" xfId="1829"/>
    <cellStyle name="Примечание 2 3" xfId="1830"/>
    <cellStyle name="Примечание 2 4" xfId="1831"/>
    <cellStyle name="Примечание 2 5" xfId="1832"/>
    <cellStyle name="Примечание 2 6" xfId="1833"/>
    <cellStyle name="Примечание 2 7" xfId="1834"/>
    <cellStyle name="Примечание 2 8" xfId="1835"/>
    <cellStyle name="Примечание 2 9" xfId="1836"/>
    <cellStyle name="Примечание 2_46EE.2011(v1.0)" xfId="1837"/>
    <cellStyle name="Примечание 3" xfId="1838"/>
    <cellStyle name="Примечание 3 2" xfId="1839"/>
    <cellStyle name="Примечание 3 3" xfId="1840"/>
    <cellStyle name="Примечание 3 4" xfId="1841"/>
    <cellStyle name="Примечание 3 5" xfId="1842"/>
    <cellStyle name="Примечание 3 6" xfId="1843"/>
    <cellStyle name="Примечание 3 7" xfId="1844"/>
    <cellStyle name="Примечание 3 8" xfId="1845"/>
    <cellStyle name="Примечание 3 9" xfId="1846"/>
    <cellStyle name="Примечание 3_46EE.2011(v1.0)" xfId="1847"/>
    <cellStyle name="Примечание 4" xfId="1848"/>
    <cellStyle name="Примечание 4 2" xfId="1849"/>
    <cellStyle name="Примечание 4 3" xfId="1850"/>
    <cellStyle name="Примечание 4 4" xfId="1851"/>
    <cellStyle name="Примечание 4 5" xfId="1852"/>
    <cellStyle name="Примечание 4 6" xfId="1853"/>
    <cellStyle name="Примечание 4 7" xfId="1854"/>
    <cellStyle name="Примечание 4 8" xfId="1855"/>
    <cellStyle name="Примечание 4 9" xfId="1856"/>
    <cellStyle name="Примечание 4_46EE.2011(v1.0)" xfId="1857"/>
    <cellStyle name="Примечание 5" xfId="1858"/>
    <cellStyle name="Примечание 5 2" xfId="1859"/>
    <cellStyle name="Примечание 5 3" xfId="1860"/>
    <cellStyle name="Примечание 5 4" xfId="1861"/>
    <cellStyle name="Примечание 5 5" xfId="1862"/>
    <cellStyle name="Примечание 5 6" xfId="1863"/>
    <cellStyle name="Примечание 5 7" xfId="1864"/>
    <cellStyle name="Примечание 5 8" xfId="1865"/>
    <cellStyle name="Примечание 5 9" xfId="1866"/>
    <cellStyle name="Примечание 5_46EE.2011(v1.0)" xfId="1867"/>
    <cellStyle name="Примечание 6" xfId="1868"/>
    <cellStyle name="Примечание 6 2" xfId="1869"/>
    <cellStyle name="Примечание 6_46EE.2011(v1.0)" xfId="1870"/>
    <cellStyle name="Примечание 7" xfId="1871"/>
    <cellStyle name="Примечание 7 2" xfId="1872"/>
    <cellStyle name="Примечание 7_46EE.2011(v1.0)" xfId="1873"/>
    <cellStyle name="Примечание 8" xfId="1874"/>
    <cellStyle name="Примечание 8 2" xfId="1875"/>
    <cellStyle name="Примечание 8_46EE.2011(v1.0)" xfId="1876"/>
    <cellStyle name="Примечание 9" xfId="1877"/>
    <cellStyle name="Примечание 9 2" xfId="1878"/>
    <cellStyle name="Примечание 9_46EE.2011(v1.0)" xfId="1879"/>
    <cellStyle name="Продукт" xfId="1880"/>
    <cellStyle name="Процентный 10" xfId="1881"/>
    <cellStyle name="Процентный 2" xfId="1882"/>
    <cellStyle name="Процентный 2 2" xfId="1883"/>
    <cellStyle name="Процентный 2 3" xfId="1884"/>
    <cellStyle name="Процентный 3" xfId="1885"/>
    <cellStyle name="Процентный 3 2" xfId="1886"/>
    <cellStyle name="Процентный 3 3" xfId="1887"/>
    <cellStyle name="Процентный 4" xfId="1888"/>
    <cellStyle name="Процентный 4 2" xfId="1889"/>
    <cellStyle name="Процентный 4 3" xfId="1890"/>
    <cellStyle name="Процентный 5" xfId="1891"/>
    <cellStyle name="Процентный 9" xfId="1892"/>
    <cellStyle name="Разница" xfId="1893"/>
    <cellStyle name="Рамки" xfId="1894"/>
    <cellStyle name="Сводная таблица" xfId="1895"/>
    <cellStyle name="Связанная ячейка 2" xfId="1896"/>
    <cellStyle name="Связанная ячейка 2 2" xfId="1897"/>
    <cellStyle name="Связанная ячейка 2_46EE.2011(v1.0)" xfId="1898"/>
    <cellStyle name="Связанная ячейка 3" xfId="1899"/>
    <cellStyle name="Связанная ячейка 3 2" xfId="1900"/>
    <cellStyle name="Связанная ячейка 3_46EE.2011(v1.0)" xfId="1901"/>
    <cellStyle name="Связанная ячейка 4" xfId="1902"/>
    <cellStyle name="Связанная ячейка 4 2" xfId="1903"/>
    <cellStyle name="Связанная ячейка 4_46EE.2011(v1.0)" xfId="1904"/>
    <cellStyle name="Связанная ячейка 5" xfId="1905"/>
    <cellStyle name="Связанная ячейка 5 2" xfId="1906"/>
    <cellStyle name="Связанная ячейка 5_46EE.2011(v1.0)" xfId="1907"/>
    <cellStyle name="Связанная ячейка 6" xfId="1908"/>
    <cellStyle name="Связанная ячейка 6 2" xfId="1909"/>
    <cellStyle name="Связанная ячейка 6_46EE.2011(v1.0)" xfId="1910"/>
    <cellStyle name="Связанная ячейка 7" xfId="1911"/>
    <cellStyle name="Связанная ячейка 7 2" xfId="1912"/>
    <cellStyle name="Связанная ячейка 7_46EE.2011(v1.0)" xfId="1913"/>
    <cellStyle name="Связанная ячейка 8" xfId="1914"/>
    <cellStyle name="Связанная ячейка 8 2" xfId="1915"/>
    <cellStyle name="Связанная ячейка 8_46EE.2011(v1.0)" xfId="1916"/>
    <cellStyle name="Связанная ячейка 9" xfId="1917"/>
    <cellStyle name="Связанная ячейка 9 2" xfId="1918"/>
    <cellStyle name="Связанная ячейка 9_46EE.2011(v1.0)" xfId="1919"/>
    <cellStyle name="Стиль 1" xfId="1920"/>
    <cellStyle name="Стиль 1 2" xfId="1921"/>
    <cellStyle name="Стиль 1 2 2" xfId="1922"/>
    <cellStyle name="Стиль 1 2_46EP.2012(v0.1)" xfId="1923"/>
    <cellStyle name="Стиль 1_Новая инструкция1_фст" xfId="1924"/>
    <cellStyle name="Субсчет" xfId="1925"/>
    <cellStyle name="Счет" xfId="1926"/>
    <cellStyle name="ТЕКСТ" xfId="1927"/>
    <cellStyle name="ТЕКСТ 2" xfId="1928"/>
    <cellStyle name="ТЕКСТ 3" xfId="1929"/>
    <cellStyle name="ТЕКСТ 4" xfId="1930"/>
    <cellStyle name="ТЕКСТ 5" xfId="1931"/>
    <cellStyle name="ТЕКСТ 6" xfId="1932"/>
    <cellStyle name="ТЕКСТ 7" xfId="1933"/>
    <cellStyle name="ТЕКСТ 8" xfId="1934"/>
    <cellStyle name="ТЕКСТ 9" xfId="1935"/>
    <cellStyle name="Текст предупреждения 2" xfId="1936"/>
    <cellStyle name="Текст предупреждения 2 2" xfId="1937"/>
    <cellStyle name="Текст предупреждения 3" xfId="1938"/>
    <cellStyle name="Текст предупреждения 3 2" xfId="1939"/>
    <cellStyle name="Текст предупреждения 4" xfId="1940"/>
    <cellStyle name="Текст предупреждения 4 2" xfId="1941"/>
    <cellStyle name="Текст предупреждения 5" xfId="1942"/>
    <cellStyle name="Текст предупреждения 5 2" xfId="1943"/>
    <cellStyle name="Текст предупреждения 6" xfId="1944"/>
    <cellStyle name="Текст предупреждения 6 2" xfId="1945"/>
    <cellStyle name="Текст предупреждения 7" xfId="1946"/>
    <cellStyle name="Текст предупреждения 7 2" xfId="1947"/>
    <cellStyle name="Текст предупреждения 8" xfId="1948"/>
    <cellStyle name="Текст предупреждения 8 2" xfId="1949"/>
    <cellStyle name="Текст предупреждения 9" xfId="1950"/>
    <cellStyle name="Текст предупреждения 9 2" xfId="1951"/>
    <cellStyle name="Текстовый" xfId="1952"/>
    <cellStyle name="Текстовый 2" xfId="1953"/>
    <cellStyle name="Текстовый 3" xfId="1954"/>
    <cellStyle name="Текстовый 4" xfId="1955"/>
    <cellStyle name="Текстовый 5" xfId="1956"/>
    <cellStyle name="Текстовый 6" xfId="1957"/>
    <cellStyle name="Текстовый 7" xfId="1958"/>
    <cellStyle name="Текстовый 8" xfId="1959"/>
    <cellStyle name="Текстовый 9" xfId="1960"/>
    <cellStyle name="Текстовый_1" xfId="1961"/>
    <cellStyle name="Тысячи [0]_22гк" xfId="1962"/>
    <cellStyle name="Тысячи_22гк" xfId="1963"/>
    <cellStyle name="ФИКСИРОВАННЫЙ" xfId="1964"/>
    <cellStyle name="ФИКСИРОВАННЫЙ 2" xfId="1965"/>
    <cellStyle name="ФИКСИРОВАННЫЙ 3" xfId="1966"/>
    <cellStyle name="ФИКСИРОВАННЫЙ 4" xfId="1967"/>
    <cellStyle name="ФИКСИРОВАННЫЙ 5" xfId="1968"/>
    <cellStyle name="ФИКСИРОВАННЫЙ 6" xfId="1969"/>
    <cellStyle name="ФИКСИРОВАННЫЙ 7" xfId="1970"/>
    <cellStyle name="ФИКСИРОВАННЫЙ 8" xfId="1971"/>
    <cellStyle name="ФИКСИРОВАННЫЙ 9" xfId="1972"/>
    <cellStyle name="ФИКСИРОВАННЫЙ_1" xfId="1973"/>
    <cellStyle name="Финансовый [0] 2" xfId="1974"/>
    <cellStyle name="Финансовый [0] 3" xfId="1975"/>
    <cellStyle name="Финансовый 10" xfId="1976"/>
    <cellStyle name="Финансовый 11" xfId="1977"/>
    <cellStyle name="Финансовый 12" xfId="1978"/>
    <cellStyle name="Финансовый 13" xfId="1979"/>
    <cellStyle name="Финансовый 14" xfId="1980"/>
    <cellStyle name="Финансовый 15" xfId="1981"/>
    <cellStyle name="Финансовый 2" xfId="1982"/>
    <cellStyle name="Финансовый 2 2" xfId="1983"/>
    <cellStyle name="Финансовый 2 2 2" xfId="1984"/>
    <cellStyle name="Финансовый 2 2 3" xfId="1985"/>
    <cellStyle name="Финансовый 2 2_INDEX.STATION.2012(v1.0)_" xfId="1986"/>
    <cellStyle name="Финансовый 2 3" xfId="1987"/>
    <cellStyle name="Финансовый 2 4" xfId="1988"/>
    <cellStyle name="Финансовый 2_46EE.2011(v1.0)" xfId="1989"/>
    <cellStyle name="Финансовый 3" xfId="1990"/>
    <cellStyle name="Финансовый 3 2" xfId="1991"/>
    <cellStyle name="Финансовый 3 2 2" xfId="1992"/>
    <cellStyle name="Финансовый 3 3" xfId="1993"/>
    <cellStyle name="Финансовый 3 4" xfId="1994"/>
    <cellStyle name="Финансовый 3_INDEX.STATION.2012(v1.0)_" xfId="1995"/>
    <cellStyle name="Финансовый 4" xfId="1996"/>
    <cellStyle name="Финансовый 5" xfId="1997"/>
    <cellStyle name="Финансовый 6" xfId="1998"/>
    <cellStyle name="Финансовый 7" xfId="1999"/>
    <cellStyle name="Финансовый 8" xfId="2000"/>
    <cellStyle name="Финансовый 9" xfId="2001"/>
    <cellStyle name="Финансовый0[0]_FU_bal" xfId="2002"/>
    <cellStyle name="Формула" xfId="2003"/>
    <cellStyle name="Формула 2" xfId="2004"/>
    <cellStyle name="Формула_A РТ 2009 Рязаньэнерго" xfId="2005"/>
    <cellStyle name="ФормулаВБ" xfId="2006"/>
    <cellStyle name="ФормулаНаКонтроль" xfId="2007"/>
    <cellStyle name="Хороший 2" xfId="2008"/>
    <cellStyle name="Хороший 2 2" xfId="2009"/>
    <cellStyle name="Хороший 3" xfId="2010"/>
    <cellStyle name="Хороший 3 2" xfId="2011"/>
    <cellStyle name="Хороший 4" xfId="2012"/>
    <cellStyle name="Хороший 4 2" xfId="2013"/>
    <cellStyle name="Хороший 5" xfId="2014"/>
    <cellStyle name="Хороший 5 2" xfId="2015"/>
    <cellStyle name="Хороший 6" xfId="2016"/>
    <cellStyle name="Хороший 6 2" xfId="2017"/>
    <cellStyle name="Хороший 7" xfId="2018"/>
    <cellStyle name="Хороший 7 2" xfId="2019"/>
    <cellStyle name="Хороший 8" xfId="2020"/>
    <cellStyle name="Хороший 8 2" xfId="2021"/>
    <cellStyle name="Хороший 9" xfId="2022"/>
    <cellStyle name="Хороший 9 2" xfId="2023"/>
    <cellStyle name="Цена_продукта" xfId="2024"/>
    <cellStyle name="Цифры по центру с десятыми" xfId="2025"/>
    <cellStyle name="число" xfId="2026"/>
    <cellStyle name="Џђћ–…ќ’ќ›‰" xfId="2027"/>
    <cellStyle name="Шапка" xfId="2028"/>
    <cellStyle name="Шапка таблицы" xfId="2029"/>
    <cellStyle name="ШАУ" xfId="2030"/>
    <cellStyle name="標準_PL-CF sheet" xfId="2031"/>
    <cellStyle name="䁺_x0001_" xfId="203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2;&#1086;&#1080;%20&#1076;&#1086;&#1082;&#1091;&#1084;&#1077;&#1085;&#1090;&#1099;\&#1055;&#1080;&#1083;&#1086;&#1090;%20%20&#1041;&#1080;&#1079;&#1085;&#1077;&#1089;%20-%20&#1087;&#1083;&#1072;&#1085;\tables%20&#1092;&#1086;&#1088;&#1084;&#109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&#1040;&#1085;&#1090;&#1086;&#1085;\&#1056;&#1072;&#1073;&#1086;&#1095;&#1080;&#1081;%20&#1089;&#1090;&#1086;&#1083;\SUMMARY1.WARM.2008YEAR_NEW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9&#1084;&#1077;&#1089;.14/46%20&#1058;&#1045;/46TE.2011(v2.0)%20&#1103;&#1085;&#1074;&#1072;&#1088;&#1100;%20201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&#1040;&#1085;&#1090;&#1086;&#1085;\&#1056;&#1072;&#1073;&#1086;&#1095;&#1080;&#1081;%20&#1089;&#1090;&#1086;&#1083;\BALANCE.WARM.2007.FAC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&#1057;&#1086;&#1083;&#1086;&#1074;&#1100;&#1077;&#1074;%20&#1040;&#1085;&#1090;&#1086;&#1085;\&#1056;&#1072;&#1073;&#1086;&#1095;&#1080;&#1081;%20&#1089;&#1090;&#1086;&#1083;\&#1046;&#1050;&#1059;_&#1087;&#1088;&#1086;&#1077;&#1082;&#1090;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/&#1041;&#1080;&#1079;&#1085;&#1077;&#1089;%20-&#1087;&#1083;&#1072;&#1085;%20&#1090;&#1077;&#1087;&#1083;&#1086;%202009/&#1058;&#1077;&#1087;&#1083;&#1086;%20&#1087;&#1088;&#1086;&#1077;&#1082;&#1090;%202009&#1075;&#1086;&#1076;%2027.03.08&#1075;.%20%20&#1054;&#1040;&#1054;%20&#1050;&#1058;&#1069;/&#1057;&#1088;&#1086;&#1082;%20&#1076;&#1086;%2012.03.08/&#1048;&#1085;&#1092;%20&#1076;&#1083;&#1103;%20&#1056;&#1069;&#1050;%20&#1076;&#1086;%2015.03.08&#1075;/&#1056;&#1069;&#1050;%202007&#1075;.%20&#1058;&#1077;&#1087;&#1083;&#1086;&#1074;&#1086;&#1081;%20&#1073;&#1072;&#1083;&#1072;&#1085;&#1089;%20&#1085;&#1072;%202008%20(&#1055;&#1069;&#1054;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6;&#1072;&#1073;&#1086;&#1095;&#1080;&#1081;%20&#1089;&#1090;&#1086;&#1083;\&#1056;&#1045;&#1043;&#1059;&#1051;&#1048;&#1056;&#1054;&#1042;&#1040;&#1053;&#1048;&#1045;%20%20&#1085;&#1072;%202015&#1075;\&#1044;&#1054;&#1051;&#1043;&#1054;&#1057;&#1056;&#1054;&#1063;&#1050;&#1040;\SUMMARY.BALANCE.CALC.TARIFF.VSNA.2013YEAR_&#1076;&#1086;&#1073;&#1072;&#1074;&#1086;&#1095;&#1085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/&#1058;&#1077;&#1087;&#1083;&#1086;%20&#1087;&#1088;&#1086;&#1077;&#1082;&#1090;%2027.06.%202008&#1075;.%20&#1054;&#1040;&#1054;%20&#1050;&#1058;&#1069;/Documents%20and%20Settings/&#1040;&#1076;&#1084;&#1080;&#1085;&#1080;&#1089;&#1090;&#1088;&#1072;&#1090;&#1086;&#1088;/Local%20Settings/Temporary%20Internet%20Files/Content.IE5/CHMRGHYR/&#1052;&#1086;&#1085;&#1080;&#1090;&#1086;&#1088;&#1080;&#1088;&#1075;%20&#1087;&#1086;%20&#1042;&#1054;%20&#1085;&#1072;%202008%20&#1075;&#1086;&#1076;%20jd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/&#1058;&#1077;&#1087;&#1083;&#1086;%20&#1087;&#1088;&#1086;&#1077;&#1082;&#1090;%2027.06.%202008&#1075;.%20&#1054;&#1040;&#1054;%20&#1050;&#1058;&#1069;/&#1056;&#1072;&#1073;&#1086;&#1095;&#1072;&#1103;%20&#1087;&#1072;&#1087;&#1082;&#1072;%20(&#1053;&#1055;)/&#1055;&#1088;&#1080;&#1084;&#1077;&#1088;&#1099;%20&#1096;&#1072;&#1073;&#1083;&#1086;&#1085;&#1086;&#1074;%20(&#1060;&#1054;&#1058;,%20&#1048;&#1053;&#1042;,%20&#1046;&#1050;&#1059;)/&#1073;&#1072;&#1083;&#1072;&#1085;&#1089;&#1099;_2007/WARM.2007YEAR/WARM.BALANCE.2007YEAR%20ver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2;&#1090;&#1100;&#1103;&#1085;&#1072;/&#1052;&#1086;&#1080;%20&#1076;&#1086;&#1082;&#1091;&#1084;&#1077;&#1085;&#1090;&#1099;/&#1055;&#1088;&#1077;&#1076;&#1077;&#1083;&#1100;&#1085;&#1099;&#1077;%20&#1080;&#1085;&#1076;&#1077;&#1082;&#1089;&#1099;/&#1052;&#1086;&#1085;&#1080;&#1090;&#1086;&#1088;&#1080;&#1085;&#1075;%20&#1087;&#1088;&#1086;&#1075;&#1085;&#1086;&#1079;%202008%20&#1075;/&#1064;&#1072;&#1073;&#1083;&#1086;&#1085;&#1099;/VODOOT.BALANCE.2007YEAR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10\Users\&#1069;&#1082;&#1086;&#1085;&#1086;&#1084;&#1080;&#1089;&#1090;\Desktop\&#1055;&#1083;&#1072;&#1085;%20&#1056;&#1057;&#1058;%202015\&#1096;&#1072;&#1073;&#1083;&#1086;&#1085;&#1099;%20&#1087;&#1086;%20&#1069;&#1069;%20&#1085;&#1072;%20%202015&#1075;\FORM4.2015(v1.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41;&#1072;&#1083;&#1072;&#1085;&#1089;&#1099;\&#1041;&#1072;&#1083;&#1072;&#1085;&#1089;&#1099;%20-%202008\&#1042;&#1057;\&#1041;&#1086;&#1083;&#1100;&#1096;&#1077;&#1072;&#1090;&#1084;&#1072;&#1089;&#1089;&#1082;&#1086;&#1077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87;&#1088;&#1080;&#1075;&#1086;&#1076;&#1080;&#1090;&#1089;&#1103;\BALANCE.WARM.2008.FAC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2;&#1090;&#1100;&#1103;&#1085;&#1072;/&#1052;&#1086;&#1080;%20&#1076;&#1086;&#1082;&#1091;&#1084;&#1077;&#1085;&#1090;&#1099;/&#1055;&#1088;&#1077;&#1076;&#1077;&#1083;&#1100;&#1085;&#1099;&#1077;%20&#1080;&#1085;&#1076;&#1077;&#1082;&#1089;&#1099;/&#1052;&#1086;&#1085;&#1080;&#1090;&#1086;&#1088;&#1080;&#1085;&#1075;%20&#1087;&#1088;&#1086;&#1075;&#1085;&#1086;&#1079;%202008%20&#1075;/&#1080;&#1085;&#1076;&#1077;&#1082;&#1089;-&#1087;&#1088;&#1077;&#1076;&#1083;&#1086;&#1078;&#1077;&#1085;&#1080;&#1077;%20%20&#1060;&#1057;&#1058;%202008/LIMIT.INDEX.2008&#1084;&#1072;&#1082;&#1089;&#1080;&#1084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59;&#1090;&#1074;.%20&#1090;&#1072;&#1088;&#1080;&#1092;&#1099;%20&#1085;&#1072;%202017%20&#1075;&#1086;&#1076;/!!!%20&#1056;&#1057;&#1058;%20&#1090;&#1072;&#1088;&#1080;&#1092;%20&#1101;&#1101;%202017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&#1053;&#1040;&#1055;&#1056;&#1040;&#1042;&#1051;&#1045;&#1053;&#1054;%20&#1042;%20&#1060;&#1040;&#1057;%20&#1085;&#1072;%202016%20&#1075;&#1086;&#1076;%20&#1050;&#1054;&#1056;&#1056;&#1045;&#1050;&#1058;&#1048;&#1056;&#1054;&#1042;&#1050;&#1040;/FORM9.1.2016.SUMMAR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40;&#1051;&#1040;&#1053;&#1057;&#1067;%20&#1069;&#1053;&#1045;&#1056;&#1043;&#1048;&#1048;/&#1041;&#1040;&#1051;&#1040;&#1053;&#1057;&#1067;%202017/!!!%20&#1053;&#1040;&#1055;&#1056;&#1040;&#1042;&#1051;&#1045;&#1053;&#1054;%20&#1042;%20&#1060;&#1040;&#1057;%20&#1085;&#1072;%202017%20&#1075;&#1086;&#1076;/FORM9.1.2017.SUMMARY(v1.0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54;&#1041;&#1056;&#1040;&#1047;&#1045;&#106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87;&#1088;&#1080;&#1075;&#1086;&#1076;&#1080;&#1090;&#1089;&#1103;\TEST\2008(&#1052;&#1054;+&#1057;&#1042;&#1054;&#1044;)\SUMMARY.VODOSN.2007.FAC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0;&#1091;&#1076;&#1088;&#1103;&#1096;&#1086;&#1074;&#1072;%20%20&#1047;.&#1044;\&#1054;&#1090;%20&#1046;&#1091;&#1082;%20&#1076;&#1083;&#1103;%20&#1088;&#1072;&#1073;&#1086;&#1090;&#1099;%2006.07.09\&#1064;&#1072;&#1073;&#1083;&#1086;&#1085;&#1099;%20&#1079;&#1072;%201%20&#1087;&#1086;&#1083;&#1091;&#1075;&#1086;&#1076;&#1080;&#1077;%202009%20&#1075;&#1086;&#1076;&#107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6;&#1087;&#1086;&#1083;&#1085;&#1077;&#1085;&#1080;&#1077;(&#1058;&#1057;,&#1042;&#1057;%20&#1080;%20&#1042;&#1054;)%20&#1056;&#1072;&#1089;&#1095;&#1105;&#1090;%20&#1090;&#1072;&#1088;&#1080;&#1092;&#1086;&#1074;/PR.PROG.VS.3.23(30.04.09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7;&#1080;&#1103;%20&#1071;&#1085;&#1074;&#1072;&#1088;&#1100;%20&#1046;&#1080;&#1074;&#1086;&#1090;&#1085;&#1086;&#1074;&#1086;&#1076;&#1089;&#1090;&#1074;&#1086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2014%20&#1052;&#1059;&#1055;%20&#1054;&#1089;&#1089;.&#1046;&#1050;&#1061;/&#1058;&#1072;&#1073;&#1077;&#1083;&#1100;&#1085;&#1099;&#1081;%20&#1091;&#1095;&#1077;&#1090;%202014&#1075;/&#1054;&#1041;&#1056;&#1040;&#1047;&#1062;&#1067;/&#1057;&#1042;&#1054;&#1044;%20&#1079;&#1072;%20&#1103;&#1085;&#1074;&#1072;&#1088;&#110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7;&#1080;&#1103;%20INV%2048%20VS(v5%200)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ведения об Обществе (2)"/>
      <sheetName val="А-1"/>
      <sheetName val="А-2"/>
      <sheetName val="А-3"/>
      <sheetName val="М-4"/>
      <sheetName val="М-5"/>
      <sheetName val="М-6"/>
      <sheetName val="М-7"/>
      <sheetName val="М-8"/>
      <sheetName val="М-9"/>
      <sheetName val="М-10"/>
      <sheetName val="М-11"/>
      <sheetName val="М-12"/>
      <sheetName val="М-13"/>
      <sheetName val="М-14"/>
      <sheetName val="М-15"/>
      <sheetName val="M-16"/>
      <sheetName val="М-17"/>
      <sheetName val="П-18"/>
      <sheetName val="П-19"/>
      <sheetName val="П-20"/>
      <sheetName val="П-21"/>
      <sheetName val="П-22"/>
      <sheetName val="П-23"/>
      <sheetName val="УЗ-24"/>
      <sheetName val="УЗ-25"/>
      <sheetName val="УЗ-26"/>
      <sheetName val="-УЗ-27"/>
      <sheetName val="УЗ-28"/>
      <sheetName val="УЗ-29"/>
      <sheetName val="УЗ-30"/>
      <sheetName val="УП-31"/>
      <sheetName val="УП-32"/>
      <sheetName val="УП-33"/>
      <sheetName val="УП-34"/>
      <sheetName val="УП-35"/>
      <sheetName val="УП-36"/>
      <sheetName val="УП-37"/>
      <sheetName val="УП-38"/>
      <sheetName val="УИ-39"/>
      <sheetName val="УИ-40"/>
      <sheetName val="УИ-41"/>
      <sheetName val="УИ-42"/>
      <sheetName val="УИ-43"/>
      <sheetName val="УИ-44"/>
      <sheetName val="И-45"/>
      <sheetName val="И-46"/>
      <sheetName val="И-47"/>
      <sheetName val="И-48"/>
      <sheetName val="УС-49"/>
      <sheetName val="УС-50"/>
      <sheetName val="УС-51"/>
      <sheetName val="УС-52"/>
      <sheetName val="УС-53"/>
      <sheetName val="УФ-54"/>
      <sheetName val="УФ-55"/>
      <sheetName val="УФ-56"/>
      <sheetName val="УФ-57"/>
      <sheetName val="УФ-58"/>
      <sheetName val="УФ-59"/>
      <sheetName val="УФ-60"/>
      <sheetName val="УФ-61"/>
      <sheetName val="УФ-62"/>
      <sheetName val="УФ-63"/>
      <sheetName val="УФ-64"/>
      <sheetName val="Б-65"/>
      <sheetName val="Модуль2"/>
      <sheetName val="F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matrix"/>
      <sheetName val="КомментарииМО"/>
      <sheetName val="23"/>
      <sheetName val="Заголовок2"/>
      <sheetName val="Заголовок"/>
      <sheetName val="Инструкция"/>
      <sheetName val="Справочники"/>
      <sheetName val="Свод"/>
      <sheetName val="Калькуляция"/>
      <sheetName val="Тарифное меню 1"/>
      <sheetName val="Тарифное меню 2"/>
      <sheetName val="Справочник организаций"/>
      <sheetName val="Комментарии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Указания по заполнению"/>
      <sheetName val="Отпуск ТЭ в паре"/>
      <sheetName val="Отпуск ТЭ в гор воде"/>
      <sheetName val="Проверка"/>
      <sheetName val="AllSheetsInThisWorkbook"/>
      <sheetName val="Statistic"/>
      <sheetName val="modProv"/>
      <sheetName val="modUpdTemplMain"/>
      <sheetName val="REESTR_ORG"/>
      <sheetName val="REESTR_FILTERED"/>
      <sheetName val="REESTR_MO"/>
      <sheetName val="TEHSHEET"/>
      <sheetName val="modfrmReestr"/>
      <sheetName val="modCommandButton"/>
      <sheetName val="modReestr"/>
      <sheetName val="modClassifierValidate"/>
    </sheetNames>
    <sheetDataSet>
      <sheetData sheetId="0">
        <row r="3">
          <cell r="B3" t="str">
            <v>Версия 2.0</v>
          </cell>
        </row>
      </sheetData>
      <sheetData sheetId="1" refreshError="1"/>
      <sheetData sheetId="2" refreshError="1"/>
      <sheetData sheetId="3" refreshError="1"/>
      <sheetData sheetId="4">
        <row r="30">
          <cell r="F30" t="str">
            <v>Подкопаев Алексей Вениаминович</v>
          </cell>
        </row>
      </sheetData>
      <sheetData sheetId="5" refreshError="1"/>
      <sheetData sheetId="6" refreshError="1"/>
      <sheetData sheetId="7">
        <row r="13">
          <cell r="H13">
            <v>3.1678900000000003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D2" t="str">
            <v>Алеутский муниципальный район</v>
          </cell>
        </row>
        <row r="3">
          <cell r="D3" t="str">
            <v>Быстринский муниципальный район</v>
          </cell>
        </row>
        <row r="4">
          <cell r="D4" t="str">
            <v>Город Вилючинск</v>
          </cell>
        </row>
        <row r="5">
          <cell r="D5" t="str">
            <v>Город Петропавловск-Камчатский</v>
          </cell>
        </row>
        <row r="6">
          <cell r="D6" t="str">
            <v>Елизовский муниципальный район</v>
          </cell>
        </row>
        <row r="7">
          <cell r="D7" t="str">
            <v>Карагинский муниципальный район</v>
          </cell>
        </row>
        <row r="8">
          <cell r="D8" t="str">
            <v>Мильковский муниципальный район</v>
          </cell>
        </row>
        <row r="9">
          <cell r="D9" t="str">
            <v>Олюторский муниципальный район</v>
          </cell>
        </row>
        <row r="10">
          <cell r="D10" t="str">
            <v>Пенжинский муниципальный район</v>
          </cell>
        </row>
        <row r="11">
          <cell r="D11" t="str">
            <v>Посёлок городского типа "Палана"</v>
          </cell>
        </row>
        <row r="12">
          <cell r="D12" t="str">
            <v>Соболевский муниципальный район</v>
          </cell>
        </row>
        <row r="13">
          <cell r="D13" t="str">
            <v>Тигильский муниципальный район</v>
          </cell>
        </row>
        <row r="14">
          <cell r="D14" t="str">
            <v>Усть-Большерецкий муниципальный район</v>
          </cell>
        </row>
        <row r="15">
          <cell r="D15" t="str">
            <v>Усть-Камчатский муниципальный район</v>
          </cell>
        </row>
      </sheetData>
      <sheetData sheetId="16">
        <row r="1">
          <cell r="F1" t="str">
            <v>Январь</v>
          </cell>
          <cell r="I1">
            <v>2011</v>
          </cell>
        </row>
        <row r="2">
          <cell r="F2" t="str">
            <v>Февраль</v>
          </cell>
          <cell r="I2">
            <v>2012</v>
          </cell>
        </row>
        <row r="3">
          <cell r="F3" t="str">
            <v>Март</v>
          </cell>
          <cell r="I3">
            <v>2013</v>
          </cell>
        </row>
        <row r="4">
          <cell r="F4" t="str">
            <v>Апрель</v>
          </cell>
          <cell r="I4">
            <v>2014</v>
          </cell>
        </row>
        <row r="5">
          <cell r="F5" t="str">
            <v>Май</v>
          </cell>
          <cell r="I5">
            <v>2015</v>
          </cell>
        </row>
        <row r="6">
          <cell r="F6" t="str">
            <v>Июнь</v>
          </cell>
          <cell r="I6">
            <v>2016</v>
          </cell>
        </row>
        <row r="7">
          <cell r="F7" t="str">
            <v>Июль</v>
          </cell>
          <cell r="I7">
            <v>2017</v>
          </cell>
        </row>
        <row r="8">
          <cell r="F8" t="str">
            <v>Август</v>
          </cell>
          <cell r="I8">
            <v>2018</v>
          </cell>
        </row>
        <row r="9">
          <cell r="F9" t="str">
            <v>Сентябрь</v>
          </cell>
          <cell r="I9">
            <v>2019</v>
          </cell>
        </row>
        <row r="10">
          <cell r="F10" t="str">
            <v>Октябрь</v>
          </cell>
          <cell r="I10">
            <v>2020</v>
          </cell>
        </row>
        <row r="11">
          <cell r="F11" t="str">
            <v>Ноябрь</v>
          </cell>
          <cell r="I11">
            <v>2021</v>
          </cell>
        </row>
        <row r="12">
          <cell r="F12" t="str">
            <v>Декабрь</v>
          </cell>
          <cell r="I12">
            <v>2022</v>
          </cell>
        </row>
        <row r="13">
          <cell r="F13" t="str">
            <v>Год</v>
          </cell>
          <cell r="I13">
            <v>2023</v>
          </cell>
        </row>
        <row r="14">
          <cell r="I14">
            <v>2024</v>
          </cell>
        </row>
        <row r="15">
          <cell r="I15">
            <v>2025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 производство"/>
      <sheetName val="Баланс передача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Y3" t="str">
            <v>12610000</v>
          </cell>
        </row>
      </sheetData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Справочники"/>
      <sheetName val="Инструкция"/>
      <sheetName val="Сводный расчет"/>
      <sheetName val="ЖУ1"/>
      <sheetName val="ЖУ2"/>
      <sheetName val="ЖУ3"/>
      <sheetName val="ЖУ4"/>
      <sheetName val="ЖУ5"/>
      <sheetName val="ЖУ6"/>
      <sheetName val="ЖУ7"/>
      <sheetName val="ЖУ8"/>
      <sheetName val="ЖУ9"/>
      <sheetName val="ЖУ10"/>
      <sheetName val="КУ1"/>
      <sheetName val="КУ2"/>
      <sheetName val="КУ3"/>
      <sheetName val="КУ4"/>
      <sheetName val="КУ5"/>
      <sheetName val="КУ6"/>
      <sheetName val="КУ7"/>
      <sheetName val="КУ8"/>
      <sheetName val="КУ9"/>
      <sheetName val="КУ10"/>
      <sheetName val="TEHSHEET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Калькуляция (корр) (2)"/>
      <sheetName val="СВОД ОАО КТЭ 2008 "/>
      <sheetName val="Вп и Во СВОД 2008г."/>
      <sheetName val="Кальк 2008г."/>
      <sheetName val="Баланс тепло (4)"/>
      <sheetName val="ТЭ  2008г."/>
      <sheetName val="Баланс тепло (3)"/>
      <sheetName val="Инструкция"/>
      <sheetName val="Справочники"/>
      <sheetName val="Баланс тепло (2)"/>
      <sheetName val="Тепло - калькуляция"/>
      <sheetName val="Тарифное меню 1"/>
      <sheetName val="Тарифное меню 2"/>
      <sheetName val="Комментарии"/>
      <sheetName val="Баланс тепло"/>
      <sheetName val="Тепл.Б. СВОД  утв.2008г."/>
      <sheetName val="Калькуляция (корр)"/>
      <sheetName val="Тепл.Б. СВОД  2008г."/>
      <sheetName val="Тепл.Б. Палана"/>
      <sheetName val="Тепл_Б.Тигиль"/>
      <sheetName val="Тепл_Б. У-Х"/>
      <sheetName val="Тепл.Б. Караг"/>
      <sheetName val="Тепл.Б.Олют"/>
      <sheetName val="Тепл_Б. Нов.об. Олют"/>
      <sheetName val="Тепл.Б. Пенжс"/>
      <sheetName val="Тепл_Б.Пахачи"/>
      <sheetName val="Свод"/>
      <sheetName val="Экология (2)"/>
      <sheetName val="Экология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>
        <row r="9"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Список организаций"/>
      <sheetName val="Результаты загрузки"/>
      <sheetName val="TECHSHEET"/>
      <sheetName val="TECH_GENERAL"/>
      <sheetName val="TECH_HORISONTAL"/>
      <sheetName val="ТС.HEAT matrix PP"/>
      <sheetName val="ТС.HEAT matrix TR"/>
      <sheetName val="ВС.VSNA matrix PP"/>
      <sheetName val="ТС.БПр"/>
      <sheetName val="ТС.БТр"/>
      <sheetName val="ТС.К год"/>
      <sheetName val="ТС.К 1 янв"/>
      <sheetName val="ТС.К 1 июл"/>
      <sheetName val="ТС.К 1 сен"/>
      <sheetName val="ТС.К (к) 1 янв"/>
      <sheetName val="ТС.К (к) 1 июл"/>
      <sheetName val="ТС.К (к) 1 сен"/>
      <sheetName val="ТС.Т 1 янв"/>
      <sheetName val="ТС.Т Тр 1 янв"/>
      <sheetName val="ТС.Т 1 июл"/>
      <sheetName val="ТС.Т Тр 1 июл"/>
      <sheetName val="ТС.Т 1 сен"/>
      <sheetName val="ТС.Т Тр 1 сен"/>
      <sheetName val="ТС.ТМ1 1 янв"/>
      <sheetName val="ТС.ТМ1 1 июл"/>
      <sheetName val="ТС.ТМ1 1 сен"/>
      <sheetName val="ТС.ТМ2 1 янв"/>
      <sheetName val="ТС.ТМ2 1 июл"/>
      <sheetName val="ТС.ТМ2 1 сен"/>
      <sheetName val="БПр"/>
      <sheetName val="БТр"/>
      <sheetName val="К год"/>
      <sheetName val="К 1 янв"/>
      <sheetName val="К 1 июл"/>
      <sheetName val="ВС.К 1 сен"/>
      <sheetName val="ТМ1 1 янв"/>
      <sheetName val="ТМ1 1 июл"/>
      <sheetName val="ВС.ТМ1 1 сен"/>
      <sheetName val="ТМ2 1 янв"/>
      <sheetName val="ТМ2 1 июл"/>
      <sheetName val="ВС.ТМ2 1 сен"/>
      <sheetName val="ВО.БПр"/>
      <sheetName val="ВО.БТр"/>
      <sheetName val="ВО.К год"/>
      <sheetName val="ВО.К 1 янв"/>
      <sheetName val="ВО.К 1 июл"/>
      <sheetName val="ВО.К 1 сен"/>
      <sheetName val="ВО.ТМ1 1 янв"/>
      <sheetName val="ВО.ТМ1 1 июл"/>
      <sheetName val="ВО.ТМ1 1 сен"/>
      <sheetName val="ВО.ТМ2 1 янв"/>
      <sheetName val="ВО.ТМ2 1 июл"/>
      <sheetName val="ВО.ТМ2 1 сен"/>
      <sheetName val="КоммМО"/>
      <sheetName val="Комментарии"/>
      <sheetName val="ТС.ПП ОРГ"/>
      <sheetName val="ТС.ПП МО"/>
      <sheetName val="ТС.ТР ОРГ"/>
      <sheetName val="ТС.ТР МО"/>
      <sheetName val="ВС.ПП ОРГ"/>
      <sheetName val="ВС.ПП МО"/>
      <sheetName val="Проверка"/>
      <sheetName val="modLoadFiles"/>
      <sheetName val="modSVODProv"/>
      <sheetName val="modUpdateToActualVersion"/>
      <sheetName val="modLoad"/>
      <sheetName val="modUpdDelRenumber"/>
      <sheetName val="modHEATPP"/>
      <sheetName val="modHEATTR"/>
      <sheetName val="modHEATHL"/>
      <sheetName val="modVSNAPP"/>
      <sheetName val="modGeneralProcedures"/>
      <sheetName val="modOpen"/>
      <sheetName val="modfrmReportMode"/>
      <sheetName val="modfrmTemplateMode"/>
      <sheetName val="modCommonProcedures"/>
      <sheetName val="modfrmRegion"/>
      <sheetName val="modSvodButtons"/>
      <sheetName val="modVLDCommonProv"/>
      <sheetName val="modVLDIntegrityProv"/>
      <sheetName val="modVLDProv"/>
      <sheetName val="modVLDProvGeneralProc"/>
      <sheetName val="modVLDOrgUniqueness"/>
      <sheetName val="modVLDProvTM"/>
      <sheetName val="modUpdate"/>
    </sheetNames>
    <sheetDataSet>
      <sheetData sheetId="0"/>
      <sheetData sheetId="1">
        <row r="8">
          <cell r="G8" t="str">
            <v>Камчатский край</v>
          </cell>
        </row>
      </sheetData>
      <sheetData sheetId="2"/>
      <sheetData sheetId="3"/>
      <sheetData sheetId="4">
        <row r="6">
          <cell r="E6" t="str">
            <v>водоснабжения</v>
          </cell>
        </row>
        <row r="34">
          <cell r="E34" t="str">
            <v>P</v>
          </cell>
        </row>
        <row r="44">
          <cell r="E44" t="str">
            <v>BY_PSEUDO_YEARS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Справочник"/>
      <sheetName val="Баланс"/>
      <sheetName val="Тарифы и надбавки"/>
      <sheetName val="Смета"/>
      <sheetName val="Комментарии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Баланс тепло"/>
      <sheetName val="Тепло - калькуляция"/>
      <sheetName val="МО"/>
    </sheetNames>
    <sheetDataSet>
      <sheetData sheetId="0"/>
      <sheetData sheetId="1"/>
      <sheetData sheetId="2"/>
      <sheetData sheetId="3">
        <row r="3">
          <cell r="E3" t="str">
            <v>Выберите регион из списка…</v>
          </cell>
        </row>
        <row r="6">
          <cell r="K6" t="str">
            <v>12 Лет Октября</v>
          </cell>
        </row>
        <row r="7">
          <cell r="K7" t="str">
            <v>Айское</v>
          </cell>
        </row>
        <row r="8">
          <cell r="K8" t="str">
            <v>Акимовское</v>
          </cell>
        </row>
        <row r="9">
          <cell r="K9" t="str">
            <v>Акуловское</v>
          </cell>
        </row>
        <row r="10">
          <cell r="K10" t="str">
            <v>Акутихинское</v>
          </cell>
        </row>
        <row r="11">
          <cell r="K11" t="str">
            <v>Алейское</v>
          </cell>
        </row>
        <row r="12">
          <cell r="K12" t="str">
            <v>Александровское</v>
          </cell>
        </row>
        <row r="13">
          <cell r="K13" t="str">
            <v>Александровское</v>
          </cell>
        </row>
        <row r="14">
          <cell r="K14" t="str">
            <v>Александровское</v>
          </cell>
        </row>
        <row r="15">
          <cell r="K15" t="str">
            <v>Алексеевское</v>
          </cell>
        </row>
        <row r="16">
          <cell r="K16" t="str">
            <v>Алексеевское</v>
          </cell>
        </row>
        <row r="17">
          <cell r="K17" t="str">
            <v>Алексеевское</v>
          </cell>
        </row>
        <row r="18">
          <cell r="K18" t="str">
            <v>Алексеевское</v>
          </cell>
        </row>
        <row r="19">
          <cell r="K19" t="str">
            <v>Аллакское</v>
          </cell>
        </row>
        <row r="20">
          <cell r="K20" t="str">
            <v>Алтайское</v>
          </cell>
        </row>
        <row r="21">
          <cell r="K21" t="str">
            <v>Алтайское</v>
          </cell>
        </row>
        <row r="22">
          <cell r="K22" t="str">
            <v>Ананьевское</v>
          </cell>
        </row>
        <row r="23">
          <cell r="K23" t="str">
            <v>Андроновское</v>
          </cell>
        </row>
        <row r="24">
          <cell r="K24" t="str">
            <v>Анисимовское</v>
          </cell>
        </row>
        <row r="25">
          <cell r="K25" t="str">
            <v>Антипинское</v>
          </cell>
        </row>
        <row r="26">
          <cell r="K26" t="str">
            <v>Антоньевское</v>
          </cell>
        </row>
        <row r="27">
          <cell r="K27" t="str">
            <v>Ануйское</v>
          </cell>
        </row>
        <row r="28">
          <cell r="K28" t="str">
            <v>Арбузовское</v>
          </cell>
        </row>
        <row r="29">
          <cell r="K29" t="str">
            <v>Асямовское</v>
          </cell>
        </row>
        <row r="30">
          <cell r="K30" t="str">
            <v>Ащегульское</v>
          </cell>
        </row>
        <row r="31">
          <cell r="K31" t="str">
            <v>Баевское</v>
          </cell>
        </row>
        <row r="32">
          <cell r="K32" t="str">
            <v>Барановское</v>
          </cell>
        </row>
        <row r="33">
          <cell r="K33" t="str">
            <v>Бастанское</v>
          </cell>
        </row>
        <row r="34">
          <cell r="K34" t="str">
            <v>Баталовское</v>
          </cell>
        </row>
        <row r="35">
          <cell r="K35" t="str">
            <v>Баюновоключевское</v>
          </cell>
        </row>
        <row r="36">
          <cell r="K36" t="str">
            <v>Баюновское</v>
          </cell>
        </row>
        <row r="37">
          <cell r="K37" t="str">
            <v>Безголосовское</v>
          </cell>
        </row>
        <row r="38">
          <cell r="K38" t="str">
            <v>Безрукавское</v>
          </cell>
        </row>
        <row r="39">
          <cell r="K39" t="str">
            <v>Беловское</v>
          </cell>
        </row>
        <row r="40">
          <cell r="K40" t="str">
            <v>Беловское</v>
          </cell>
        </row>
        <row r="41">
          <cell r="K41" t="str">
            <v>Беловское</v>
          </cell>
        </row>
        <row r="42">
          <cell r="K42" t="str">
            <v>Беловское</v>
          </cell>
        </row>
        <row r="43">
          <cell r="K43" t="str">
            <v>Белоглазовское</v>
          </cell>
        </row>
        <row r="44">
          <cell r="K44" t="str">
            <v>Белозерское</v>
          </cell>
        </row>
        <row r="45">
          <cell r="K45" t="str">
            <v>Белояровское</v>
          </cell>
        </row>
        <row r="46">
          <cell r="K46" t="str">
            <v>Береговое</v>
          </cell>
        </row>
        <row r="47">
          <cell r="K47" t="str">
            <v>Березовское</v>
          </cell>
        </row>
        <row r="48">
          <cell r="K48" t="str">
            <v>Березовское</v>
          </cell>
        </row>
        <row r="49">
          <cell r="K49" t="str">
            <v>Березовское</v>
          </cell>
        </row>
        <row r="50">
          <cell r="K50" t="str">
            <v>Березовское</v>
          </cell>
        </row>
        <row r="51">
          <cell r="K51" t="str">
            <v>Березовское</v>
          </cell>
        </row>
        <row r="52">
          <cell r="K52" t="str">
            <v>Березовское</v>
          </cell>
        </row>
        <row r="53">
          <cell r="K53" t="str">
            <v>Березовское</v>
          </cell>
        </row>
        <row r="54">
          <cell r="K54" t="str">
            <v>Березовское</v>
          </cell>
        </row>
        <row r="55">
          <cell r="K55" t="str">
            <v>Бобковское</v>
          </cell>
        </row>
        <row r="56">
          <cell r="K56" t="str">
            <v>Бобровское</v>
          </cell>
        </row>
        <row r="57">
          <cell r="K57" t="str">
            <v>Бобровское</v>
          </cell>
        </row>
        <row r="58">
          <cell r="K58" t="str">
            <v>Большекалтайское</v>
          </cell>
        </row>
        <row r="59">
          <cell r="K59" t="str">
            <v>Большепанюшевское</v>
          </cell>
        </row>
        <row r="60">
          <cell r="K60" t="str">
            <v>Большеромановское</v>
          </cell>
        </row>
        <row r="61">
          <cell r="K61" t="str">
            <v>Большеугреневское</v>
          </cell>
        </row>
        <row r="62">
          <cell r="K62" t="str">
            <v>Большешелковниковское</v>
          </cell>
        </row>
        <row r="63">
          <cell r="K63" t="str">
            <v>Борисовское</v>
          </cell>
        </row>
        <row r="64">
          <cell r="K64" t="str">
            <v>Борковское</v>
          </cell>
        </row>
        <row r="65">
          <cell r="K65" t="str">
            <v>Боровихинское</v>
          </cell>
        </row>
        <row r="66">
          <cell r="K66" t="str">
            <v>Боровлянское</v>
          </cell>
        </row>
        <row r="67">
          <cell r="K67" t="str">
            <v>Боровлянское</v>
          </cell>
        </row>
        <row r="68">
          <cell r="K68" t="str">
            <v>Боровское</v>
          </cell>
        </row>
        <row r="69">
          <cell r="K69" t="str">
            <v>Боровское</v>
          </cell>
        </row>
        <row r="70">
          <cell r="K70" t="str">
            <v>Боронское</v>
          </cell>
        </row>
        <row r="71">
          <cell r="K71" t="str">
            <v>Бор-Форпостовское</v>
          </cell>
        </row>
        <row r="72">
          <cell r="K72" t="str">
            <v>Бочкаревское</v>
          </cell>
        </row>
        <row r="73">
          <cell r="K73" t="str">
            <v>Брусенцевское</v>
          </cell>
        </row>
        <row r="74">
          <cell r="K74" t="str">
            <v>Бугрышихинское</v>
          </cell>
        </row>
        <row r="75">
          <cell r="K75" t="str">
            <v>Буканское</v>
          </cell>
        </row>
        <row r="76">
          <cell r="K76" t="str">
            <v>Буланихинское</v>
          </cell>
        </row>
        <row r="77">
          <cell r="K77" t="str">
            <v>Бурановское</v>
          </cell>
        </row>
        <row r="78">
          <cell r="K78" t="str">
            <v>Бурановское</v>
          </cell>
        </row>
        <row r="79">
          <cell r="K79" t="str">
            <v>Бурлинское</v>
          </cell>
        </row>
        <row r="80">
          <cell r="K80" t="str">
            <v>Быковское</v>
          </cell>
        </row>
        <row r="81">
          <cell r="K81" t="str">
            <v>Быстроистокское</v>
          </cell>
        </row>
        <row r="82">
          <cell r="K82" t="str">
            <v>Быстрянское</v>
          </cell>
        </row>
        <row r="83">
          <cell r="K83" t="str">
            <v>Васильчуковское</v>
          </cell>
        </row>
        <row r="84">
          <cell r="K84" t="str">
            <v>Велижанское</v>
          </cell>
        </row>
        <row r="85">
          <cell r="K85" t="str">
            <v>Верх-Аллакское</v>
          </cell>
        </row>
        <row r="86">
          <cell r="K86" t="str">
            <v>Верх-Ануйское</v>
          </cell>
        </row>
        <row r="87">
          <cell r="K87" t="str">
            <v>Верх-Бехтемирское</v>
          </cell>
        </row>
        <row r="88">
          <cell r="K88" t="str">
            <v>Верх-Бобровское</v>
          </cell>
        </row>
        <row r="89">
          <cell r="K89" t="str">
            <v>Верх-Жилинское</v>
          </cell>
        </row>
        <row r="90">
          <cell r="K90" t="str">
            <v>Верх-Камышенское</v>
          </cell>
        </row>
        <row r="91">
          <cell r="K91" t="str">
            <v>Верх-Камышенское</v>
          </cell>
        </row>
        <row r="92">
          <cell r="K92" t="str">
            <v>Верх-Катунское</v>
          </cell>
        </row>
        <row r="93">
          <cell r="K93" t="str">
            <v>Верх-Коптельское</v>
          </cell>
        </row>
        <row r="94">
          <cell r="K94" t="str">
            <v>Верх-Кучукское</v>
          </cell>
        </row>
        <row r="95">
          <cell r="K95" t="str">
            <v>Верх-Марушинское</v>
          </cell>
        </row>
        <row r="96">
          <cell r="K96" t="str">
            <v>Верх-Ненинское</v>
          </cell>
        </row>
        <row r="97">
          <cell r="K97" t="str">
            <v>Верх-Обское</v>
          </cell>
        </row>
        <row r="98">
          <cell r="K98" t="str">
            <v>Верх-Озернинское</v>
          </cell>
        </row>
        <row r="99">
          <cell r="K99" t="str">
            <v>Верх-Пайвинское</v>
          </cell>
        </row>
        <row r="100">
          <cell r="K100" t="str">
            <v>Верх-Суетское</v>
          </cell>
        </row>
        <row r="101">
          <cell r="K101" t="str">
            <v>Верх-Чуманское</v>
          </cell>
        </row>
        <row r="102">
          <cell r="K102" t="str">
            <v>Веселоярское</v>
          </cell>
        </row>
        <row r="103">
          <cell r="K103" t="str">
            <v>Ветельское</v>
          </cell>
        </row>
        <row r="104">
          <cell r="K104" t="str">
            <v>Вишневское</v>
          </cell>
        </row>
        <row r="105">
          <cell r="K105" t="str">
            <v>Воеводское</v>
          </cell>
        </row>
        <row r="106">
          <cell r="K106" t="str">
            <v>Воздвиженское</v>
          </cell>
        </row>
        <row r="107">
          <cell r="K107" t="str">
            <v>Вознесенское</v>
          </cell>
        </row>
        <row r="108">
          <cell r="K108" t="str">
            <v>Войковское</v>
          </cell>
        </row>
        <row r="109">
          <cell r="K109" t="str">
            <v>Володарское</v>
          </cell>
        </row>
        <row r="110">
          <cell r="K110" t="str">
            <v>Волчихинское</v>
          </cell>
        </row>
        <row r="111">
          <cell r="K111" t="str">
            <v>Волчно-Бурлинское</v>
          </cell>
        </row>
        <row r="112">
          <cell r="K112" t="str">
            <v>Воронихинское</v>
          </cell>
        </row>
        <row r="113">
          <cell r="K113" t="str">
            <v>Воскресенское</v>
          </cell>
        </row>
        <row r="114">
          <cell r="K114" t="str">
            <v>Востровское</v>
          </cell>
        </row>
        <row r="115">
          <cell r="K115" t="str">
            <v>Второкаменское</v>
          </cell>
        </row>
        <row r="116">
          <cell r="K116" t="str">
            <v>Вылковское</v>
          </cell>
        </row>
        <row r="117">
          <cell r="K117" t="str">
            <v>Высокогривинское</v>
          </cell>
        </row>
        <row r="118">
          <cell r="K118" t="str">
            <v>Вяткинское</v>
          </cell>
        </row>
        <row r="119">
          <cell r="K119" t="str">
            <v>Гальбштадтское</v>
          </cell>
        </row>
        <row r="120">
          <cell r="K120" t="str">
            <v>Георгиевское</v>
          </cell>
        </row>
        <row r="121">
          <cell r="K121" t="str">
            <v>Георгиевское</v>
          </cell>
        </row>
        <row r="122">
          <cell r="K122" t="str">
            <v>Гилево-Логовское</v>
          </cell>
        </row>
        <row r="123">
          <cell r="K123" t="str">
            <v>Гилевское</v>
          </cell>
        </row>
        <row r="124">
          <cell r="K124" t="str">
            <v>Гилевское</v>
          </cell>
        </row>
        <row r="125">
          <cell r="K125" t="str">
            <v>Глубоковское</v>
          </cell>
        </row>
        <row r="126">
          <cell r="K126" t="str">
            <v>Глушинское</v>
          </cell>
        </row>
        <row r="127">
          <cell r="K127" t="str">
            <v>Гляденьское</v>
          </cell>
        </row>
        <row r="128">
          <cell r="K128" t="str">
            <v>Голухинское</v>
          </cell>
        </row>
        <row r="129">
          <cell r="K129" t="str">
            <v>Гоноховское</v>
          </cell>
        </row>
        <row r="130">
          <cell r="K130" t="str">
            <v>Гоноховское</v>
          </cell>
        </row>
        <row r="131">
          <cell r="K131" t="str">
            <v>Гоношихинское</v>
          </cell>
        </row>
        <row r="132">
          <cell r="K132" t="str">
            <v>Гордеевское</v>
          </cell>
        </row>
        <row r="133">
          <cell r="K133" t="str">
            <v>Горновское</v>
          </cell>
        </row>
        <row r="134">
          <cell r="K134" t="str">
            <v>Город Алейск</v>
          </cell>
        </row>
        <row r="135">
          <cell r="K135" t="str">
            <v>Город Барнаул</v>
          </cell>
        </row>
        <row r="136">
          <cell r="K136" t="str">
            <v>Город Белокуриха</v>
          </cell>
        </row>
        <row r="137">
          <cell r="K137" t="str">
            <v>Город Бийск</v>
          </cell>
        </row>
        <row r="138">
          <cell r="K138" t="str">
            <v>Город Горняк</v>
          </cell>
        </row>
        <row r="139">
          <cell r="K139" t="str">
            <v>Город Заринск</v>
          </cell>
        </row>
        <row r="140">
          <cell r="K140" t="str">
            <v>Город Змеиногорск</v>
          </cell>
        </row>
        <row r="141">
          <cell r="K141" t="str">
            <v>Город Камень-на-Оби</v>
          </cell>
        </row>
        <row r="142">
          <cell r="K142" t="str">
            <v>Город Новоалтайск</v>
          </cell>
        </row>
        <row r="143">
          <cell r="K143" t="str">
            <v>Город Рубцовск</v>
          </cell>
        </row>
        <row r="144">
          <cell r="K144" t="str">
            <v>Город Славгород</v>
          </cell>
        </row>
        <row r="145">
          <cell r="K145" t="str">
            <v>Город Яровое</v>
          </cell>
        </row>
        <row r="146">
          <cell r="K146" t="str">
            <v>Горьковское</v>
          </cell>
        </row>
        <row r="147">
          <cell r="K147" t="str">
            <v>Граничное</v>
          </cell>
        </row>
        <row r="148">
          <cell r="K148" t="str">
            <v>Грано-Маяковское</v>
          </cell>
        </row>
        <row r="149">
          <cell r="K149" t="str">
            <v>Гришенское</v>
          </cell>
        </row>
        <row r="150">
          <cell r="K150" t="str">
            <v>Гришинское</v>
          </cell>
        </row>
        <row r="151">
          <cell r="K151" t="str">
            <v>Гришковское</v>
          </cell>
        </row>
        <row r="152">
          <cell r="K152" t="str">
            <v>Грязновское</v>
          </cell>
        </row>
        <row r="153">
          <cell r="K153" t="str">
            <v>Гуселетовское</v>
          </cell>
        </row>
        <row r="154">
          <cell r="K154" t="str">
            <v>Дальное</v>
          </cell>
        </row>
        <row r="155">
          <cell r="K155" t="str">
            <v>Дегтярское</v>
          </cell>
        </row>
        <row r="156">
          <cell r="K156" t="str">
            <v>Десятилетское</v>
          </cell>
        </row>
        <row r="157">
          <cell r="K157" t="str">
            <v>Дмитро-Титовское</v>
          </cell>
        </row>
        <row r="158">
          <cell r="K158" t="str">
            <v>Долганское</v>
          </cell>
        </row>
        <row r="159">
          <cell r="K159" t="str">
            <v>Долговское</v>
          </cell>
        </row>
        <row r="160">
          <cell r="K160" t="str">
            <v>Дружбинское</v>
          </cell>
        </row>
        <row r="161">
          <cell r="K161" t="str">
            <v>Дружбинское</v>
          </cell>
        </row>
        <row r="162">
          <cell r="K162" t="str">
            <v>Дубровинское</v>
          </cell>
        </row>
        <row r="163">
          <cell r="K163" t="str">
            <v>Дубровское</v>
          </cell>
        </row>
        <row r="164">
          <cell r="K164" t="str">
            <v>Думчевское</v>
          </cell>
        </row>
        <row r="165">
          <cell r="K165" t="str">
            <v>Екатерининское</v>
          </cell>
        </row>
        <row r="166">
          <cell r="K166" t="str">
            <v>Еландинское</v>
          </cell>
        </row>
        <row r="167">
          <cell r="K167" t="str">
            <v>Елбанское</v>
          </cell>
        </row>
        <row r="168">
          <cell r="K168" t="str">
            <v>Елунинское</v>
          </cell>
        </row>
        <row r="169">
          <cell r="K169" t="str">
            <v>Ельцовское</v>
          </cell>
        </row>
        <row r="170">
          <cell r="K170" t="str">
            <v>Ельцовское</v>
          </cell>
        </row>
        <row r="171">
          <cell r="K171" t="str">
            <v>Ельцовское</v>
          </cell>
        </row>
        <row r="172">
          <cell r="K172" t="str">
            <v>Енисейское</v>
          </cell>
        </row>
        <row r="173">
          <cell r="K173" t="str">
            <v>Ереминское</v>
          </cell>
        </row>
        <row r="174">
          <cell r="K174" t="str">
            <v>Ермачихинское</v>
          </cell>
        </row>
        <row r="175">
          <cell r="K175" t="str">
            <v>Ермошихинское</v>
          </cell>
        </row>
        <row r="176">
          <cell r="K176" t="str">
            <v>Железнодорожное</v>
          </cell>
        </row>
        <row r="177">
          <cell r="K177" t="str">
            <v>Жилинское</v>
          </cell>
        </row>
        <row r="178">
          <cell r="K178" t="str">
            <v>Жуланихинское</v>
          </cell>
        </row>
        <row r="179">
          <cell r="K179" t="str">
            <v>Журавлихинское</v>
          </cell>
        </row>
        <row r="180">
          <cell r="K180" t="str">
            <v>Забродинское</v>
          </cell>
        </row>
        <row r="181">
          <cell r="K181" t="str">
            <v>Заветильичевское</v>
          </cell>
        </row>
        <row r="182">
          <cell r="K182" t="str">
            <v>Заводское</v>
          </cell>
        </row>
        <row r="183">
          <cell r="K183" t="str">
            <v>Заводское</v>
          </cell>
        </row>
        <row r="184">
          <cell r="K184" t="str">
            <v>Завьяловское</v>
          </cell>
        </row>
        <row r="185">
          <cell r="K185" t="str">
            <v>Загайновское</v>
          </cell>
        </row>
        <row r="186">
          <cell r="K186" t="str">
            <v>Загайновское</v>
          </cell>
        </row>
        <row r="187">
          <cell r="K187" t="str">
            <v>Зайцевское</v>
          </cell>
        </row>
        <row r="188">
          <cell r="K188" t="str">
            <v>Закладнинское</v>
          </cell>
        </row>
        <row r="189">
          <cell r="K189" t="str">
            <v>Заковряшинское</v>
          </cell>
        </row>
        <row r="190">
          <cell r="K190" t="str">
            <v>Залесовское</v>
          </cell>
        </row>
        <row r="191">
          <cell r="K191" t="str">
            <v>Заречное</v>
          </cell>
        </row>
        <row r="192">
          <cell r="K192" t="str">
            <v>Заринское</v>
          </cell>
        </row>
        <row r="193">
          <cell r="K193" t="str">
            <v>Зеленодольское</v>
          </cell>
        </row>
        <row r="194">
          <cell r="K194" t="str">
            <v>Зеленолуговское</v>
          </cell>
        </row>
        <row r="195">
          <cell r="K195" t="str">
            <v>Зеленополянское</v>
          </cell>
        </row>
        <row r="196">
          <cell r="K196" t="str">
            <v>Зеленополянское</v>
          </cell>
        </row>
        <row r="197">
          <cell r="K197" t="str">
            <v>Зеленорощинское</v>
          </cell>
        </row>
        <row r="198">
          <cell r="K198" t="str">
            <v>Зеркальское</v>
          </cell>
        </row>
        <row r="199">
          <cell r="K199" t="str">
            <v>Зимаревское</v>
          </cell>
        </row>
        <row r="200">
          <cell r="K200" t="str">
            <v>Зиминское</v>
          </cell>
        </row>
        <row r="201">
          <cell r="K201" t="str">
            <v>Зиминское</v>
          </cell>
        </row>
        <row r="202">
          <cell r="K202" t="str">
            <v>Златополинское</v>
          </cell>
        </row>
        <row r="203">
          <cell r="K203" t="str">
            <v>Знаменское</v>
          </cell>
        </row>
        <row r="204">
          <cell r="K204" t="str">
            <v>Золотухинское</v>
          </cell>
        </row>
        <row r="205">
          <cell r="K205" t="str">
            <v>Зональное</v>
          </cell>
        </row>
        <row r="206">
          <cell r="K206" t="str">
            <v>Зудиловское</v>
          </cell>
        </row>
        <row r="207">
          <cell r="K207" t="str">
            <v>Зыряновское</v>
          </cell>
        </row>
        <row r="208">
          <cell r="K208" t="str">
            <v>Зятьково-Реченское</v>
          </cell>
        </row>
        <row r="209">
          <cell r="K209" t="str">
            <v>Зятьковское</v>
          </cell>
        </row>
        <row r="210">
          <cell r="K210" t="str">
            <v>Ивановское</v>
          </cell>
        </row>
        <row r="211">
          <cell r="K211" t="str">
            <v>Ильинское</v>
          </cell>
        </row>
        <row r="212">
          <cell r="K212" t="str">
            <v>Ильинское</v>
          </cell>
        </row>
        <row r="213">
          <cell r="K213" t="str">
            <v>Ильичевское</v>
          </cell>
        </row>
        <row r="214">
          <cell r="K214" t="str">
            <v>Инское</v>
          </cell>
        </row>
        <row r="215">
          <cell r="K215" t="str">
            <v>Истимисское</v>
          </cell>
        </row>
        <row r="216">
          <cell r="K216" t="str">
            <v>Кабаковское</v>
          </cell>
        </row>
        <row r="217">
          <cell r="K217" t="str">
            <v>Кабановское</v>
          </cell>
        </row>
        <row r="218">
          <cell r="K218" t="str">
            <v>Кадниковское</v>
          </cell>
        </row>
        <row r="219">
          <cell r="K219" t="str">
            <v>Казанцевское</v>
          </cell>
        </row>
        <row r="220">
          <cell r="K220" t="str">
            <v>Казанцевское</v>
          </cell>
        </row>
        <row r="221">
          <cell r="K221" t="str">
            <v>Казанцевское</v>
          </cell>
        </row>
        <row r="222">
          <cell r="K222" t="str">
            <v>Каипское</v>
          </cell>
        </row>
        <row r="223">
          <cell r="K223" t="str">
            <v>Калининское</v>
          </cell>
        </row>
        <row r="224">
          <cell r="K224" t="str">
            <v>Калистратихинское</v>
          </cell>
        </row>
        <row r="225">
          <cell r="K225" t="str">
            <v>Калманское</v>
          </cell>
        </row>
        <row r="226">
          <cell r="K226" t="str">
            <v>Калмыцко-Мысовское</v>
          </cell>
        </row>
        <row r="227">
          <cell r="K227" t="str">
            <v>Камышенское</v>
          </cell>
        </row>
        <row r="228">
          <cell r="K228" t="str">
            <v>Камышенское</v>
          </cell>
        </row>
        <row r="229">
          <cell r="K229" t="str">
            <v>Камышинское</v>
          </cell>
        </row>
        <row r="230">
          <cell r="K230" t="str">
            <v>Карабинское</v>
          </cell>
        </row>
        <row r="231">
          <cell r="K231" t="str">
            <v>Карамышевское</v>
          </cell>
        </row>
        <row r="232">
          <cell r="K232" t="str">
            <v>Каркавинское</v>
          </cell>
        </row>
        <row r="233">
          <cell r="K233" t="str">
            <v>Карповское</v>
          </cell>
        </row>
        <row r="234">
          <cell r="K234" t="str">
            <v>Карповское</v>
          </cell>
        </row>
        <row r="235">
          <cell r="K235" t="str">
            <v>Кашинское</v>
          </cell>
        </row>
        <row r="236">
          <cell r="K236" t="str">
            <v>Кашкарагаихинское</v>
          </cell>
        </row>
        <row r="237">
          <cell r="K237" t="str">
            <v>Каяушинское</v>
          </cell>
        </row>
        <row r="238">
          <cell r="K238" t="str">
            <v>Кипешинское</v>
          </cell>
        </row>
        <row r="239">
          <cell r="K239" t="str">
            <v>Кипринское</v>
          </cell>
        </row>
        <row r="240">
          <cell r="K240" t="str">
            <v>Кировское</v>
          </cell>
        </row>
        <row r="241">
          <cell r="K241" t="str">
            <v>Кировское</v>
          </cell>
        </row>
        <row r="242">
          <cell r="K242" t="str">
            <v>Кировское</v>
          </cell>
        </row>
        <row r="243">
          <cell r="K243" t="str">
            <v>Кировское</v>
          </cell>
        </row>
        <row r="244">
          <cell r="K244" t="str">
            <v>Клепечихинское</v>
          </cell>
        </row>
        <row r="245">
          <cell r="K245" t="str">
            <v>Клепиковское</v>
          </cell>
        </row>
        <row r="246">
          <cell r="K246" t="str">
            <v>Клочковское</v>
          </cell>
        </row>
        <row r="247">
          <cell r="K247" t="str">
            <v>Ключевское</v>
          </cell>
        </row>
        <row r="248">
          <cell r="K248" t="str">
            <v>Ключевское</v>
          </cell>
        </row>
        <row r="249">
          <cell r="K249" t="str">
            <v>Ключевское</v>
          </cell>
        </row>
        <row r="250">
          <cell r="K250" t="str">
            <v>Кокшинское</v>
          </cell>
        </row>
        <row r="251">
          <cell r="K251" t="str">
            <v>Коловское</v>
          </cell>
        </row>
        <row r="252">
          <cell r="K252" t="str">
            <v>Колыванское</v>
          </cell>
        </row>
        <row r="253">
          <cell r="K253" t="str">
            <v>Колыванское</v>
          </cell>
        </row>
        <row r="254">
          <cell r="K254" t="str">
            <v>Комарихинское</v>
          </cell>
        </row>
        <row r="255">
          <cell r="K255" t="str">
            <v>Комарское</v>
          </cell>
        </row>
        <row r="256">
          <cell r="K256" t="str">
            <v>Коминтерновское</v>
          </cell>
        </row>
        <row r="257">
          <cell r="K257" t="str">
            <v>Комсомольское</v>
          </cell>
        </row>
        <row r="258">
          <cell r="K258" t="str">
            <v>Комсомольское</v>
          </cell>
        </row>
        <row r="259">
          <cell r="K259" t="str">
            <v>Константиновское</v>
          </cell>
        </row>
        <row r="260">
          <cell r="K260" t="str">
            <v>Контошинское</v>
          </cell>
        </row>
        <row r="261">
          <cell r="K261" t="str">
            <v>Корболихинское</v>
          </cell>
        </row>
        <row r="262">
          <cell r="K262" t="str">
            <v>Кордонское</v>
          </cell>
        </row>
        <row r="263">
          <cell r="K263" t="str">
            <v>Корниловское</v>
          </cell>
        </row>
        <row r="264">
          <cell r="K264" t="str">
            <v>Коробейниковское</v>
          </cell>
        </row>
        <row r="265">
          <cell r="K265" t="str">
            <v>Королевское</v>
          </cell>
        </row>
        <row r="266">
          <cell r="K266" t="str">
            <v>Коротоякское</v>
          </cell>
        </row>
        <row r="267">
          <cell r="K267" t="str">
            <v>Корчинское</v>
          </cell>
        </row>
        <row r="268">
          <cell r="K268" t="str">
            <v>Косихинское</v>
          </cell>
        </row>
        <row r="269">
          <cell r="K269" t="str">
            <v>Костино-Логовское</v>
          </cell>
        </row>
        <row r="270">
          <cell r="K270" t="str">
            <v>Кочкинское</v>
          </cell>
        </row>
        <row r="271">
          <cell r="K271" t="str">
            <v>Красноалтайское</v>
          </cell>
        </row>
        <row r="272">
          <cell r="K272" t="str">
            <v>Красноармейское</v>
          </cell>
        </row>
        <row r="273">
          <cell r="K273" t="str">
            <v>Красногорское</v>
          </cell>
        </row>
        <row r="274">
          <cell r="K274" t="str">
            <v>Краснодарское</v>
          </cell>
        </row>
        <row r="275">
          <cell r="K275" t="str">
            <v>Краснознаменское</v>
          </cell>
        </row>
        <row r="276">
          <cell r="K276" t="str">
            <v>Краснопартизанское</v>
          </cell>
        </row>
        <row r="277">
          <cell r="K277" t="str">
            <v>Краснопартизанское</v>
          </cell>
        </row>
        <row r="278">
          <cell r="K278" t="str">
            <v>Краснощековское</v>
          </cell>
        </row>
        <row r="279">
          <cell r="K279" t="str">
            <v>Краснояровское</v>
          </cell>
        </row>
        <row r="280">
          <cell r="K280" t="str">
            <v>Красноярское</v>
          </cell>
        </row>
        <row r="281">
          <cell r="K281" t="str">
            <v>Красноярское</v>
          </cell>
        </row>
        <row r="282">
          <cell r="K282" t="str">
            <v>Красноярское</v>
          </cell>
        </row>
        <row r="283">
          <cell r="K283" t="str">
            <v>Красноярское</v>
          </cell>
        </row>
        <row r="284">
          <cell r="K284" t="str">
            <v>Крестьянское</v>
          </cell>
        </row>
        <row r="285">
          <cell r="K285" t="str">
            <v>Кривинское</v>
          </cell>
        </row>
        <row r="286">
          <cell r="K286" t="str">
            <v>Кругло-Семенцовское</v>
          </cell>
        </row>
        <row r="287">
          <cell r="K287" t="str">
            <v>Круглянское</v>
          </cell>
        </row>
        <row r="288">
          <cell r="K288" t="str">
            <v>Крутихинское</v>
          </cell>
        </row>
        <row r="289">
          <cell r="K289" t="str">
            <v>Крутишинское</v>
          </cell>
        </row>
        <row r="290">
          <cell r="K290" t="str">
            <v>Кубанское</v>
          </cell>
        </row>
        <row r="291">
          <cell r="K291" t="str">
            <v>Кузнецовское</v>
          </cell>
        </row>
        <row r="292">
          <cell r="K292" t="str">
            <v>Кузнечихинское</v>
          </cell>
        </row>
        <row r="293">
          <cell r="K293" t="str">
            <v>Кузьминское</v>
          </cell>
        </row>
        <row r="294">
          <cell r="K294" t="str">
            <v>Куйбышевское</v>
          </cell>
        </row>
        <row r="295">
          <cell r="K295" t="str">
            <v>Куйбышевское</v>
          </cell>
        </row>
        <row r="296">
          <cell r="K296" t="str">
            <v>Куликовское</v>
          </cell>
        </row>
        <row r="297">
          <cell r="K297" t="str">
            <v>Кулундинское</v>
          </cell>
        </row>
        <row r="298">
          <cell r="K298" t="str">
            <v>Кумандинское</v>
          </cell>
        </row>
        <row r="299">
          <cell r="K299" t="str">
            <v>Курочкинское</v>
          </cell>
        </row>
        <row r="300">
          <cell r="K300" t="str">
            <v>Курское</v>
          </cell>
        </row>
        <row r="301">
          <cell r="K301" t="str">
            <v>Курьинское</v>
          </cell>
        </row>
        <row r="302">
          <cell r="K302" t="str">
            <v>Кусакское</v>
          </cell>
        </row>
        <row r="303">
          <cell r="K303" t="str">
            <v>Кучукское</v>
          </cell>
        </row>
        <row r="304">
          <cell r="K304" t="str">
            <v>Куяганское</v>
          </cell>
        </row>
        <row r="305">
          <cell r="K305" t="str">
            <v>Куячинское</v>
          </cell>
        </row>
        <row r="306">
          <cell r="K306" t="str">
            <v>Кытмановское</v>
          </cell>
        </row>
        <row r="307">
          <cell r="K307" t="str">
            <v>Лаптевское</v>
          </cell>
        </row>
        <row r="308">
          <cell r="K308" t="str">
            <v>Ларичихинское</v>
          </cell>
        </row>
        <row r="309">
          <cell r="K309" t="str">
            <v>Лебединское</v>
          </cell>
        </row>
        <row r="310">
          <cell r="K310" t="str">
            <v>Лебяжинское</v>
          </cell>
        </row>
        <row r="311">
          <cell r="K311" t="str">
            <v>Лебяжинское</v>
          </cell>
        </row>
        <row r="312">
          <cell r="K312" t="str">
            <v>Леньковское</v>
          </cell>
        </row>
        <row r="313">
          <cell r="K313" t="str">
            <v>Лесное</v>
          </cell>
        </row>
        <row r="314">
          <cell r="K314" t="str">
            <v>Линевское</v>
          </cell>
        </row>
        <row r="315">
          <cell r="K315" t="str">
            <v>Листвянское</v>
          </cell>
        </row>
        <row r="316">
          <cell r="K316" t="str">
            <v>Лобанихинское</v>
          </cell>
        </row>
        <row r="317">
          <cell r="K317" t="str">
            <v>Логовское</v>
          </cell>
        </row>
        <row r="318">
          <cell r="K318" t="str">
            <v>Ложкинское</v>
          </cell>
        </row>
        <row r="319">
          <cell r="K319" t="str">
            <v>Локтевское</v>
          </cell>
        </row>
        <row r="320">
          <cell r="K320" t="str">
            <v>Лосихинское</v>
          </cell>
        </row>
        <row r="321">
          <cell r="K321" t="str">
            <v>Луговское</v>
          </cell>
        </row>
        <row r="322">
          <cell r="K322" t="str">
            <v>Луговское</v>
          </cell>
        </row>
        <row r="323">
          <cell r="K323" t="str">
            <v>Луковское</v>
          </cell>
        </row>
        <row r="324">
          <cell r="K324" t="str">
            <v>Лушниковское</v>
          </cell>
        </row>
        <row r="325">
          <cell r="K325" t="str">
            <v>Лютаевское</v>
          </cell>
        </row>
        <row r="326">
          <cell r="K326" t="str">
            <v>Майское</v>
          </cell>
        </row>
        <row r="327">
          <cell r="K327" t="str">
            <v>Майское</v>
          </cell>
        </row>
        <row r="328">
          <cell r="K328" t="str">
            <v>Макаровское</v>
          </cell>
        </row>
        <row r="329">
          <cell r="K329" t="str">
            <v>Макарьевское</v>
          </cell>
        </row>
        <row r="330">
          <cell r="K330" t="str">
            <v>Макарьевское</v>
          </cell>
        </row>
        <row r="331">
          <cell r="K331" t="str">
            <v>Макарьевское</v>
          </cell>
        </row>
        <row r="332">
          <cell r="K332" t="str">
            <v>Максимовское</v>
          </cell>
        </row>
        <row r="333">
          <cell r="K333" t="str">
            <v>Малаховское</v>
          </cell>
        </row>
        <row r="334">
          <cell r="K334" t="str">
            <v>Малиновское</v>
          </cell>
        </row>
        <row r="335">
          <cell r="K335" t="str">
            <v>Малиновское</v>
          </cell>
        </row>
        <row r="336">
          <cell r="K336" t="str">
            <v>Малобащелакское</v>
          </cell>
        </row>
        <row r="337">
          <cell r="K337" t="str">
            <v>Малобутырское</v>
          </cell>
        </row>
        <row r="338">
          <cell r="K338" t="str">
            <v>Маловолчанское</v>
          </cell>
        </row>
        <row r="339">
          <cell r="K339" t="str">
            <v>Малоенисейское</v>
          </cell>
        </row>
        <row r="340">
          <cell r="K340" t="str">
            <v>Малоугреневское</v>
          </cell>
        </row>
        <row r="341">
          <cell r="K341" t="str">
            <v>Малошелковниковское</v>
          </cell>
        </row>
        <row r="342">
          <cell r="K342" t="str">
            <v>Малышево-Логовское</v>
          </cell>
        </row>
        <row r="343">
          <cell r="K343" t="str">
            <v>Мамонтовское</v>
          </cell>
        </row>
        <row r="344">
          <cell r="K344" t="str">
            <v>Мамонтовское</v>
          </cell>
        </row>
        <row r="345">
          <cell r="K345" t="str">
            <v>Мамонтовское</v>
          </cell>
        </row>
        <row r="346">
          <cell r="K346" t="str">
            <v>Маралихинское</v>
          </cell>
        </row>
        <row r="347">
          <cell r="K347" t="str">
            <v>Маралихинское</v>
          </cell>
        </row>
        <row r="348">
          <cell r="K348" t="str">
            <v>Марковское</v>
          </cell>
        </row>
        <row r="349">
          <cell r="K349" t="str">
            <v>Мартовское</v>
          </cell>
        </row>
        <row r="350">
          <cell r="K350" t="str">
            <v>Мартыновское</v>
          </cell>
        </row>
        <row r="351">
          <cell r="K351" t="str">
            <v>Марушинское</v>
          </cell>
        </row>
        <row r="352">
          <cell r="K352" t="str">
            <v>Масальское</v>
          </cell>
        </row>
        <row r="353">
          <cell r="K353" t="str">
            <v>Маякское</v>
          </cell>
        </row>
        <row r="354">
          <cell r="K354" t="str">
            <v>Мезенцевское</v>
          </cell>
        </row>
        <row r="355">
          <cell r="K355" t="str">
            <v>Мельниковское</v>
          </cell>
        </row>
        <row r="356">
          <cell r="K356" t="str">
            <v>Мирабилитское</v>
          </cell>
        </row>
        <row r="357">
          <cell r="K357" t="str">
            <v>Мирненское</v>
          </cell>
        </row>
        <row r="358">
          <cell r="K358" t="str">
            <v>Мирненское</v>
          </cell>
        </row>
        <row r="359">
          <cell r="K359" t="str">
            <v>Михайловское</v>
          </cell>
        </row>
        <row r="360">
          <cell r="K360" t="str">
            <v>Михайловское</v>
          </cell>
        </row>
        <row r="361">
          <cell r="K361" t="str">
            <v>Михайловское</v>
          </cell>
        </row>
        <row r="362">
          <cell r="K362" t="str">
            <v>Михайловское</v>
          </cell>
        </row>
        <row r="363">
          <cell r="K363" t="str">
            <v>Мичуринское</v>
          </cell>
        </row>
        <row r="364">
          <cell r="K364" t="str">
            <v>Мормышанское</v>
          </cell>
        </row>
        <row r="365">
          <cell r="K365" t="str">
            <v>Моховское</v>
          </cell>
        </row>
        <row r="366">
          <cell r="K366" t="str">
            <v>Назаровское</v>
          </cell>
        </row>
        <row r="367">
          <cell r="K367" t="str">
            <v>Налобихинское</v>
          </cell>
        </row>
        <row r="368">
          <cell r="K368" t="str">
            <v>Наумовское</v>
          </cell>
        </row>
        <row r="369">
          <cell r="K369" t="str">
            <v>Ненинское</v>
          </cell>
        </row>
        <row r="370">
          <cell r="K370" t="str">
            <v>Нечунаевское</v>
          </cell>
        </row>
        <row r="371">
          <cell r="K371" t="str">
            <v>Нижнегусихинское</v>
          </cell>
        </row>
        <row r="372">
          <cell r="K372" t="str">
            <v>Нижнекаменское</v>
          </cell>
        </row>
        <row r="373">
          <cell r="K373" t="str">
            <v>Нижнекучукское</v>
          </cell>
        </row>
        <row r="374">
          <cell r="K374" t="str">
            <v>Нижнененинское</v>
          </cell>
        </row>
        <row r="375">
          <cell r="K375" t="str">
            <v>Нижнеозернинское</v>
          </cell>
        </row>
        <row r="376">
          <cell r="K376" t="str">
            <v>Нижнепайвинское</v>
          </cell>
        </row>
        <row r="377">
          <cell r="K377" t="str">
            <v>Нижнесуетское</v>
          </cell>
        </row>
        <row r="378">
          <cell r="K378" t="str">
            <v>Нижнечуманское</v>
          </cell>
        </row>
        <row r="379">
          <cell r="K379" t="str">
            <v>Николаевское</v>
          </cell>
        </row>
        <row r="380">
          <cell r="K380" t="str">
            <v>Николаевское</v>
          </cell>
        </row>
        <row r="381">
          <cell r="K381" t="str">
            <v>Николаевское</v>
          </cell>
        </row>
        <row r="382">
          <cell r="K382" t="str">
            <v>Николаевское</v>
          </cell>
        </row>
        <row r="383">
          <cell r="K383" t="str">
            <v>Николаевское</v>
          </cell>
        </row>
        <row r="384">
          <cell r="K384" t="str">
            <v>Николаевское</v>
          </cell>
        </row>
        <row r="385">
          <cell r="K385" t="str">
            <v>Никольское</v>
          </cell>
        </row>
        <row r="386">
          <cell r="K386" t="str">
            <v>Никольское</v>
          </cell>
        </row>
        <row r="387">
          <cell r="K387" t="str">
            <v>Новенское</v>
          </cell>
        </row>
        <row r="388">
          <cell r="K388" t="str">
            <v>Новиковское</v>
          </cell>
        </row>
        <row r="389">
          <cell r="K389" t="str">
            <v>Новичихинское</v>
          </cell>
        </row>
        <row r="390">
          <cell r="K390" t="str">
            <v>Новоалейское</v>
          </cell>
        </row>
        <row r="391">
          <cell r="K391" t="str">
            <v>Новоалександровское</v>
          </cell>
        </row>
        <row r="392">
          <cell r="K392" t="str">
            <v>Новоандреевское</v>
          </cell>
        </row>
        <row r="393">
          <cell r="K393" t="str">
            <v>Новоберезовское</v>
          </cell>
        </row>
        <row r="394">
          <cell r="K394" t="str">
            <v>Новобурановское</v>
          </cell>
        </row>
        <row r="395">
          <cell r="K395" t="str">
            <v>Нововознесенское</v>
          </cell>
        </row>
        <row r="396">
          <cell r="K396" t="str">
            <v>Новодраченинское</v>
          </cell>
        </row>
        <row r="397">
          <cell r="K397" t="str">
            <v>Новодубровское</v>
          </cell>
        </row>
        <row r="398">
          <cell r="K398" t="str">
            <v>Новоегорьевское</v>
          </cell>
        </row>
        <row r="399">
          <cell r="K399" t="str">
            <v>Новоеловское</v>
          </cell>
        </row>
        <row r="400">
          <cell r="K400" t="str">
            <v>Новозоринское</v>
          </cell>
        </row>
        <row r="401">
          <cell r="K401" t="str">
            <v>Новозыковское</v>
          </cell>
        </row>
        <row r="402">
          <cell r="K402" t="str">
            <v>Новозыряновское</v>
          </cell>
        </row>
        <row r="403">
          <cell r="K403" t="str">
            <v>Новоивановское</v>
          </cell>
        </row>
        <row r="404">
          <cell r="K404" t="str">
            <v>Новоильинское</v>
          </cell>
        </row>
        <row r="405">
          <cell r="K405" t="str">
            <v>Новоиушинское</v>
          </cell>
        </row>
        <row r="406">
          <cell r="K406" t="str">
            <v>Новокалманское</v>
          </cell>
        </row>
        <row r="407">
          <cell r="K407" t="str">
            <v>Новокаменское</v>
          </cell>
        </row>
        <row r="408">
          <cell r="K408" t="str">
            <v>Новокарповское</v>
          </cell>
        </row>
        <row r="409">
          <cell r="K409" t="str">
            <v>Новокопыловское</v>
          </cell>
        </row>
        <row r="410">
          <cell r="K410" t="str">
            <v>Новокормихинское</v>
          </cell>
        </row>
        <row r="411">
          <cell r="K411" t="str">
            <v>Новокулундинское</v>
          </cell>
        </row>
        <row r="412">
          <cell r="K412" t="str">
            <v>Новомихайловское</v>
          </cell>
        </row>
        <row r="413">
          <cell r="K413" t="str">
            <v>Новомоношкинское</v>
          </cell>
        </row>
        <row r="414">
          <cell r="K414" t="str">
            <v>Новониколаевское</v>
          </cell>
        </row>
        <row r="415">
          <cell r="K415" t="str">
            <v>Новообинское</v>
          </cell>
        </row>
        <row r="416">
          <cell r="K416" t="str">
            <v>Новообинцевское</v>
          </cell>
        </row>
        <row r="417">
          <cell r="K417" t="str">
            <v>Новоозерское</v>
          </cell>
        </row>
        <row r="418">
          <cell r="K418" t="str">
            <v>Новоперуновское</v>
          </cell>
        </row>
        <row r="419">
          <cell r="K419" t="str">
            <v>Новопесчанское</v>
          </cell>
        </row>
        <row r="420">
          <cell r="K420" t="str">
            <v>Новопокровское</v>
          </cell>
        </row>
        <row r="421">
          <cell r="K421" t="str">
            <v>Новополтавское</v>
          </cell>
        </row>
        <row r="422">
          <cell r="K422" t="str">
            <v>Новоромановское</v>
          </cell>
        </row>
        <row r="423">
          <cell r="K423" t="str">
            <v>Новороссийское</v>
          </cell>
        </row>
        <row r="424">
          <cell r="K424" t="str">
            <v>Новосельское</v>
          </cell>
        </row>
        <row r="425">
          <cell r="K425" t="str">
            <v>Новосклюихинское</v>
          </cell>
        </row>
        <row r="426">
          <cell r="K426" t="str">
            <v>Новоталовское</v>
          </cell>
        </row>
        <row r="427">
          <cell r="K427" t="str">
            <v>Новотарабинское</v>
          </cell>
        </row>
        <row r="428">
          <cell r="K428" t="str">
            <v>Новотроицкое</v>
          </cell>
        </row>
        <row r="429">
          <cell r="K429" t="str">
            <v>Новотырышкинское</v>
          </cell>
        </row>
        <row r="430">
          <cell r="K430" t="str">
            <v>Новофирсовское</v>
          </cell>
        </row>
        <row r="431">
          <cell r="K431" t="str">
            <v>Новоцелинное</v>
          </cell>
        </row>
        <row r="432">
          <cell r="K432" t="str">
            <v>Новочемровское</v>
          </cell>
        </row>
        <row r="433">
          <cell r="K433" t="str">
            <v>Новошипуновское</v>
          </cell>
        </row>
        <row r="434">
          <cell r="K434" t="str">
            <v>Новоярковское</v>
          </cell>
        </row>
        <row r="435">
          <cell r="K435" t="str">
            <v>Обское</v>
          </cell>
        </row>
        <row r="436">
          <cell r="K436" t="str">
            <v>Овечкинское</v>
          </cell>
        </row>
        <row r="437">
          <cell r="K437" t="str">
            <v>Овсянниковское</v>
          </cell>
        </row>
        <row r="438">
          <cell r="K438" t="str">
            <v>Огневское</v>
          </cell>
        </row>
        <row r="439">
          <cell r="K439" t="str">
            <v>Озерно-Кузнецовское</v>
          </cell>
        </row>
        <row r="440">
          <cell r="K440" t="str">
            <v>Озерское</v>
          </cell>
        </row>
        <row r="441">
          <cell r="K441" t="str">
            <v>Озимовское</v>
          </cell>
        </row>
        <row r="442">
          <cell r="K442" t="str">
            <v>Октябрьское</v>
          </cell>
        </row>
        <row r="443">
          <cell r="K443" t="str">
            <v>Октябрьское</v>
          </cell>
        </row>
        <row r="444">
          <cell r="K444" t="str">
            <v>Октябрьское</v>
          </cell>
        </row>
        <row r="445">
          <cell r="K445" t="str">
            <v>Октябрьское</v>
          </cell>
        </row>
        <row r="446">
          <cell r="K446" t="str">
            <v>Омутское</v>
          </cell>
        </row>
        <row r="447">
          <cell r="K447" t="str">
            <v>Ореховское</v>
          </cell>
        </row>
        <row r="448">
          <cell r="K448" t="str">
            <v>Орлеанское</v>
          </cell>
        </row>
        <row r="449">
          <cell r="K449" t="str">
            <v>Орловское</v>
          </cell>
        </row>
        <row r="450">
          <cell r="K450" t="str">
            <v>Осколковское</v>
          </cell>
        </row>
        <row r="451">
          <cell r="K451" t="str">
            <v>Островновское</v>
          </cell>
        </row>
        <row r="452">
          <cell r="K452" t="str">
            <v>Отрадненское</v>
          </cell>
        </row>
        <row r="453">
          <cell r="K453" t="str">
            <v>Павловское</v>
          </cell>
        </row>
        <row r="454">
          <cell r="K454" t="str">
            <v>Павловское</v>
          </cell>
        </row>
        <row r="455">
          <cell r="K455" t="str">
            <v>Павловское</v>
          </cell>
        </row>
        <row r="456">
          <cell r="K456" t="str">
            <v>Павлозаводское</v>
          </cell>
        </row>
        <row r="457">
          <cell r="K457" t="str">
            <v>Паклинское</v>
          </cell>
        </row>
        <row r="458">
          <cell r="K458" t="str">
            <v>Панкрушихинское</v>
          </cell>
        </row>
        <row r="459">
          <cell r="K459" t="str">
            <v>Пановское</v>
          </cell>
        </row>
        <row r="460">
          <cell r="K460" t="str">
            <v>Партизанское</v>
          </cell>
        </row>
        <row r="461">
          <cell r="K461" t="str">
            <v>Парфеновское</v>
          </cell>
        </row>
        <row r="462">
          <cell r="K462" t="str">
            <v>Паутовское</v>
          </cell>
        </row>
        <row r="463">
          <cell r="K463" t="str">
            <v>Первокаменское</v>
          </cell>
        </row>
        <row r="464">
          <cell r="K464" t="str">
            <v>Первомайское</v>
          </cell>
        </row>
        <row r="465">
          <cell r="K465" t="str">
            <v>Первомайское</v>
          </cell>
        </row>
        <row r="466">
          <cell r="K466" t="str">
            <v>Первомайское</v>
          </cell>
        </row>
        <row r="467">
          <cell r="K467" t="str">
            <v>Первомайское</v>
          </cell>
        </row>
        <row r="468">
          <cell r="K468" t="str">
            <v>Первомайское</v>
          </cell>
        </row>
        <row r="469">
          <cell r="K469" t="str">
            <v>Первомайское</v>
          </cell>
        </row>
        <row r="470">
          <cell r="K470" t="str">
            <v>Переясловское</v>
          </cell>
        </row>
        <row r="471">
          <cell r="K471" t="str">
            <v>Петровское</v>
          </cell>
        </row>
        <row r="472">
          <cell r="K472" t="str">
            <v>Петропавловское</v>
          </cell>
        </row>
        <row r="473">
          <cell r="K473" t="str">
            <v>Петрушихинское</v>
          </cell>
        </row>
        <row r="474">
          <cell r="K474" t="str">
            <v>Петуховское</v>
          </cell>
        </row>
        <row r="475">
          <cell r="K475" t="str">
            <v>Пещерское</v>
          </cell>
        </row>
        <row r="476">
          <cell r="K476" t="str">
            <v>Платовское</v>
          </cell>
        </row>
        <row r="477">
          <cell r="K477" t="str">
            <v>Платовское</v>
          </cell>
        </row>
        <row r="478">
          <cell r="K478" t="str">
            <v>Плесо-Курьинское</v>
          </cell>
        </row>
        <row r="479">
          <cell r="K479" t="str">
            <v>Плешковское</v>
          </cell>
        </row>
        <row r="480">
          <cell r="K480" t="str">
            <v>Плосковское</v>
          </cell>
        </row>
        <row r="481">
          <cell r="K481" t="str">
            <v>Плоскосеминское</v>
          </cell>
        </row>
        <row r="482">
          <cell r="K482" t="str">
            <v>Плотавское</v>
          </cell>
        </row>
        <row r="483">
          <cell r="K483" t="str">
            <v>Плотавское</v>
          </cell>
        </row>
        <row r="484">
          <cell r="K484" t="str">
            <v>Плотниковское</v>
          </cell>
        </row>
        <row r="485">
          <cell r="K485" t="str">
            <v>Плотниковское</v>
          </cell>
        </row>
        <row r="486">
          <cell r="K486" t="str">
            <v>Победимское</v>
          </cell>
        </row>
        <row r="487">
          <cell r="K487" t="str">
            <v>Повалихинское</v>
          </cell>
        </row>
        <row r="488">
          <cell r="K488" t="str">
            <v>Подборное</v>
          </cell>
        </row>
        <row r="489">
          <cell r="K489" t="str">
            <v>Подойниковское</v>
          </cell>
        </row>
        <row r="490">
          <cell r="K490" t="str">
            <v>Подсосновское</v>
          </cell>
        </row>
        <row r="491">
          <cell r="K491" t="str">
            <v>Подстепновское</v>
          </cell>
        </row>
        <row r="492">
          <cell r="K492" t="str">
            <v>Покровское</v>
          </cell>
        </row>
        <row r="493">
          <cell r="K493" t="str">
            <v>Покровское</v>
          </cell>
        </row>
        <row r="494">
          <cell r="K494" t="str">
            <v>Покровское</v>
          </cell>
        </row>
        <row r="495">
          <cell r="K495" t="str">
            <v>Покровское</v>
          </cell>
        </row>
        <row r="496">
          <cell r="K496" t="str">
            <v>Покровское</v>
          </cell>
        </row>
        <row r="497">
          <cell r="K497" t="str">
            <v>Покровское</v>
          </cell>
        </row>
        <row r="498">
          <cell r="K498" t="str">
            <v>Полевское</v>
          </cell>
        </row>
        <row r="499">
          <cell r="K499" t="str">
            <v>Полковниковское</v>
          </cell>
        </row>
        <row r="500">
          <cell r="K500" t="str">
            <v>Половинкинское</v>
          </cell>
        </row>
        <row r="501">
          <cell r="K501" t="str">
            <v>Половинское</v>
          </cell>
        </row>
        <row r="502">
          <cell r="K502" t="str">
            <v>Поломошенское</v>
          </cell>
        </row>
        <row r="503">
          <cell r="K503" t="str">
            <v>Полуямское</v>
          </cell>
        </row>
        <row r="504">
          <cell r="K504" t="str">
            <v>Пономаревское</v>
          </cell>
        </row>
        <row r="505">
          <cell r="K505" t="str">
            <v>Попереченское</v>
          </cell>
        </row>
        <row r="506">
          <cell r="K506" t="str">
            <v>Поповичевское</v>
          </cell>
        </row>
        <row r="507">
          <cell r="K507" t="str">
            <v>Порожненское</v>
          </cell>
        </row>
        <row r="508">
          <cell r="K508" t="str">
            <v>Порошинское</v>
          </cell>
        </row>
        <row r="509">
          <cell r="K509" t="str">
            <v>Поселок Благовещенка</v>
          </cell>
        </row>
        <row r="510">
          <cell r="K510" t="str">
            <v>Поселок Малиновое Озеро</v>
          </cell>
        </row>
        <row r="511">
          <cell r="K511" t="str">
            <v>Поселок Сибирский (ЗАТО)</v>
          </cell>
        </row>
        <row r="512">
          <cell r="K512" t="str">
            <v>Поселок Степное Озеро</v>
          </cell>
        </row>
        <row r="513">
          <cell r="K513" t="str">
            <v>Поселок Тальменка</v>
          </cell>
        </row>
        <row r="514">
          <cell r="K514" t="str">
            <v>Последниковское</v>
          </cell>
        </row>
        <row r="515">
          <cell r="K515" t="str">
            <v>Поспелихинское</v>
          </cell>
        </row>
        <row r="516">
          <cell r="K516" t="str">
            <v>Правдинское</v>
          </cell>
        </row>
        <row r="517">
          <cell r="K517" t="str">
            <v>Приборовское</v>
          </cell>
        </row>
        <row r="518">
          <cell r="K518" t="str">
            <v>Пригородное</v>
          </cell>
        </row>
        <row r="519">
          <cell r="K519" t="str">
            <v>Пригородное</v>
          </cell>
        </row>
        <row r="520">
          <cell r="K520" t="str">
            <v>Приобское</v>
          </cell>
        </row>
        <row r="521">
          <cell r="K521" t="str">
            <v>Приозерное</v>
          </cell>
        </row>
        <row r="522">
          <cell r="K522" t="str">
            <v>Пролетарское</v>
          </cell>
        </row>
        <row r="523">
          <cell r="K523" t="str">
            <v>Прослаухинское</v>
          </cell>
        </row>
        <row r="524">
          <cell r="K524" t="str">
            <v>Протасовское</v>
          </cell>
        </row>
        <row r="525">
          <cell r="K525" t="str">
            <v>Прутское</v>
          </cell>
        </row>
        <row r="526">
          <cell r="K526" t="str">
            <v>Прыганское</v>
          </cell>
        </row>
        <row r="527">
          <cell r="K527" t="str">
            <v>Пуштулимское</v>
          </cell>
        </row>
        <row r="528">
          <cell r="K528" t="str">
            <v>Пятковологовское</v>
          </cell>
        </row>
        <row r="529">
          <cell r="K529" t="str">
            <v>Раздольненское</v>
          </cell>
        </row>
        <row r="530">
          <cell r="K530" t="str">
            <v>Разумовское</v>
          </cell>
        </row>
        <row r="531">
          <cell r="K531" t="str">
            <v>Ракитовское</v>
          </cell>
        </row>
        <row r="532">
          <cell r="K532" t="str">
            <v>Ракитовское</v>
          </cell>
        </row>
        <row r="533">
          <cell r="K533" t="str">
            <v>Рассветовское</v>
          </cell>
        </row>
        <row r="534">
          <cell r="K534" t="str">
            <v>Рассказихинское</v>
          </cell>
        </row>
        <row r="535">
          <cell r="K535" t="str">
            <v>Ребрихинское</v>
          </cell>
        </row>
        <row r="536">
          <cell r="K536" t="str">
            <v>Редкодубравское</v>
          </cell>
        </row>
        <row r="537">
          <cell r="K537" t="str">
            <v>Ремовское</v>
          </cell>
        </row>
        <row r="538">
          <cell r="K538" t="str">
            <v>Речкуновское</v>
          </cell>
        </row>
        <row r="539">
          <cell r="K539" t="str">
            <v>Рогозихинское</v>
          </cell>
        </row>
        <row r="540">
          <cell r="K540" t="str">
            <v>Родинское</v>
          </cell>
        </row>
        <row r="541">
          <cell r="K541" t="str">
            <v>Родинское</v>
          </cell>
        </row>
        <row r="542">
          <cell r="K542" t="str">
            <v>Рожковское</v>
          </cell>
        </row>
        <row r="543">
          <cell r="K543" t="str">
            <v>Рожне-Логовское</v>
          </cell>
        </row>
        <row r="544">
          <cell r="K544" t="str">
            <v>Романовское</v>
          </cell>
        </row>
        <row r="545">
          <cell r="K545" t="str">
            <v>Романовское</v>
          </cell>
        </row>
        <row r="546">
          <cell r="K546" t="str">
            <v>Романовское</v>
          </cell>
        </row>
        <row r="547">
          <cell r="K547" t="str">
            <v>Российское</v>
          </cell>
        </row>
        <row r="548">
          <cell r="K548" t="str">
            <v>Россошинское</v>
          </cell>
        </row>
        <row r="549">
          <cell r="K549" t="str">
            <v>Рубцовское</v>
          </cell>
        </row>
        <row r="550">
          <cell r="K550" t="str">
            <v>Рыбинское</v>
          </cell>
        </row>
        <row r="551">
          <cell r="K551" t="str">
            <v>Саввушинское</v>
          </cell>
        </row>
        <row r="552">
          <cell r="K552" t="str">
            <v>Савинское</v>
          </cell>
        </row>
        <row r="553">
          <cell r="K553" t="str">
            <v>Садовое</v>
          </cell>
        </row>
        <row r="554">
          <cell r="K554" t="str">
            <v>Сайдыпское</v>
          </cell>
        </row>
        <row r="555">
          <cell r="K555" t="str">
            <v>Самарское</v>
          </cell>
        </row>
        <row r="556">
          <cell r="K556" t="str">
            <v>Самарское</v>
          </cell>
        </row>
        <row r="557">
          <cell r="K557" t="str">
            <v>Самсоновское</v>
          </cell>
        </row>
        <row r="558">
          <cell r="K558" t="str">
            <v>Санниковское</v>
          </cell>
        </row>
        <row r="559">
          <cell r="K559" t="str">
            <v>Саратовское</v>
          </cell>
        </row>
        <row r="560">
          <cell r="K560" t="str">
            <v>Свердловское</v>
          </cell>
        </row>
        <row r="561">
          <cell r="K561" t="str">
            <v>Светловское</v>
          </cell>
        </row>
        <row r="562">
          <cell r="K562" t="str">
            <v>Светлоозерское</v>
          </cell>
        </row>
        <row r="563">
          <cell r="K563" t="str">
            <v>Северное</v>
          </cell>
        </row>
        <row r="564">
          <cell r="K564" t="str">
            <v>Северское</v>
          </cell>
        </row>
        <row r="565">
          <cell r="K565" t="str">
            <v>Селекционное</v>
          </cell>
        </row>
        <row r="566">
          <cell r="K566" t="str">
            <v>Селиверстовское</v>
          </cell>
        </row>
        <row r="567">
          <cell r="K567" t="str">
            <v>Семеновское</v>
          </cell>
        </row>
        <row r="568">
          <cell r="K568" t="str">
            <v>Семеновское</v>
          </cell>
        </row>
        <row r="569">
          <cell r="K569" t="str">
            <v>Семено-Красиловское</v>
          </cell>
        </row>
        <row r="570">
          <cell r="K570" t="str">
            <v>Сентелекское</v>
          </cell>
        </row>
        <row r="571">
          <cell r="K571" t="str">
            <v>Серебропольское</v>
          </cell>
        </row>
        <row r="572">
          <cell r="K572" t="str">
            <v>Сетовское</v>
          </cell>
        </row>
        <row r="573">
          <cell r="K573" t="str">
            <v>Сибирское</v>
          </cell>
        </row>
        <row r="574">
          <cell r="K574" t="str">
            <v>Сибирячихинское</v>
          </cell>
        </row>
        <row r="575">
          <cell r="K575" t="str">
            <v>Сидоровское</v>
          </cell>
        </row>
        <row r="576">
          <cell r="K576" t="str">
            <v>Сидоровское</v>
          </cell>
        </row>
        <row r="577">
          <cell r="K577" t="str">
            <v>Симоновское</v>
          </cell>
        </row>
        <row r="578">
          <cell r="K578" t="str">
            <v>Ситниковское</v>
          </cell>
        </row>
        <row r="579">
          <cell r="K579" t="str">
            <v>Славгородское</v>
          </cell>
        </row>
        <row r="580">
          <cell r="K580" t="str">
            <v>Слюдянское</v>
          </cell>
        </row>
        <row r="581">
          <cell r="K581" t="str">
            <v>Смазневское</v>
          </cell>
        </row>
        <row r="582">
          <cell r="K582" t="str">
            <v>Смирновское</v>
          </cell>
        </row>
        <row r="583">
          <cell r="K583" t="str">
            <v>Смоленское</v>
          </cell>
        </row>
        <row r="584">
          <cell r="K584" t="str">
            <v>Советское</v>
          </cell>
        </row>
        <row r="585">
          <cell r="K585" t="str">
            <v>Совхозное</v>
          </cell>
        </row>
        <row r="586">
          <cell r="K586" t="str">
            <v>Соколовское</v>
          </cell>
        </row>
        <row r="587">
          <cell r="K587" t="str">
            <v>Солдатовское</v>
          </cell>
        </row>
        <row r="588">
          <cell r="K588" t="str">
            <v>Солнечное</v>
          </cell>
        </row>
        <row r="589">
          <cell r="K589" t="str">
            <v>Соловьихинское</v>
          </cell>
        </row>
        <row r="590">
          <cell r="K590" t="str">
            <v>Солонешенское</v>
          </cell>
        </row>
        <row r="591">
          <cell r="K591" t="str">
            <v>Солоновское</v>
          </cell>
        </row>
        <row r="592">
          <cell r="K592" t="str">
            <v>Солоновское</v>
          </cell>
        </row>
        <row r="593">
          <cell r="K593" t="str">
            <v>Солоновское</v>
          </cell>
        </row>
        <row r="594">
          <cell r="K594" t="str">
            <v>Солтонское</v>
          </cell>
        </row>
        <row r="595">
          <cell r="K595" t="str">
            <v>Сорочелоговское</v>
          </cell>
        </row>
        <row r="596">
          <cell r="K596" t="str">
            <v>Сосново-Логовское</v>
          </cell>
        </row>
        <row r="597">
          <cell r="K597" t="str">
            <v>Сосновское</v>
          </cell>
        </row>
        <row r="598">
          <cell r="K598" t="str">
            <v>Соусканихинское</v>
          </cell>
        </row>
        <row r="599">
          <cell r="K599" t="str">
            <v>Среднесибирское</v>
          </cell>
        </row>
        <row r="600">
          <cell r="K600" t="str">
            <v>Сростинское</v>
          </cell>
        </row>
        <row r="601">
          <cell r="K601" t="str">
            <v>Сростинское</v>
          </cell>
        </row>
        <row r="602">
          <cell r="K602" t="str">
            <v>Станционно-Ребрихинское</v>
          </cell>
        </row>
        <row r="603">
          <cell r="K603" t="str">
            <v>Староалейское</v>
          </cell>
        </row>
        <row r="604">
          <cell r="K604" t="str">
            <v>Старобелокурихинское</v>
          </cell>
        </row>
        <row r="605">
          <cell r="K605" t="str">
            <v>Стародраченинское</v>
          </cell>
        </row>
        <row r="606">
          <cell r="K606" t="str">
            <v>Староперуновское</v>
          </cell>
        </row>
        <row r="607">
          <cell r="K607" t="str">
            <v>Старотогульское</v>
          </cell>
        </row>
        <row r="608">
          <cell r="K608" t="str">
            <v>Степновское</v>
          </cell>
        </row>
        <row r="609">
          <cell r="K609" t="str">
            <v>Степное</v>
          </cell>
        </row>
        <row r="610">
          <cell r="K610" t="str">
            <v>Степно-Кучукское</v>
          </cell>
        </row>
        <row r="611">
          <cell r="K611" t="str">
            <v>Степно-Чумышское</v>
          </cell>
        </row>
        <row r="612">
          <cell r="K612" t="str">
            <v>Столбовское</v>
          </cell>
        </row>
        <row r="613">
          <cell r="K613" t="str">
            <v>Стуковское</v>
          </cell>
        </row>
        <row r="614">
          <cell r="K614" t="str">
            <v>Суворовское</v>
          </cell>
        </row>
        <row r="615">
          <cell r="K615" t="str">
            <v>Суетское</v>
          </cell>
        </row>
        <row r="616">
          <cell r="K616" t="str">
            <v>Сузопское</v>
          </cell>
        </row>
        <row r="617">
          <cell r="K617" t="str">
            <v>Сунгайское</v>
          </cell>
        </row>
        <row r="618">
          <cell r="K618" t="str">
            <v>Сусловское</v>
          </cell>
        </row>
        <row r="619">
          <cell r="K619" t="str">
            <v>Сухо-Чемровское</v>
          </cell>
        </row>
        <row r="620">
          <cell r="K620" t="str">
            <v>Сычевское</v>
          </cell>
        </row>
        <row r="621">
          <cell r="K621" t="str">
            <v>Табунское</v>
          </cell>
        </row>
        <row r="622">
          <cell r="K622" t="str">
            <v>Талицкое</v>
          </cell>
        </row>
        <row r="623">
          <cell r="K623" t="str">
            <v>Таловское</v>
          </cell>
        </row>
        <row r="624">
          <cell r="K624" t="str">
            <v>Тамбовское</v>
          </cell>
        </row>
        <row r="625">
          <cell r="K625" t="str">
            <v>Телеутское</v>
          </cell>
        </row>
        <row r="626">
          <cell r="K626" t="str">
            <v>Тимирязевское</v>
          </cell>
        </row>
        <row r="627">
          <cell r="K627" t="str">
            <v>Титовское</v>
          </cell>
        </row>
        <row r="628">
          <cell r="K628" t="str">
            <v>Тишинское</v>
          </cell>
        </row>
        <row r="629">
          <cell r="K629" t="str">
            <v>Тогульское</v>
          </cell>
        </row>
        <row r="630">
          <cell r="K630" t="str">
            <v>Токаревское</v>
          </cell>
        </row>
        <row r="631">
          <cell r="K631" t="str">
            <v>Толстовское</v>
          </cell>
        </row>
        <row r="632">
          <cell r="K632" t="str">
            <v>Тополинское</v>
          </cell>
        </row>
        <row r="633">
          <cell r="K633" t="str">
            <v>Тополинское</v>
          </cell>
        </row>
        <row r="634">
          <cell r="K634" t="str">
            <v>Тополинское</v>
          </cell>
        </row>
        <row r="635">
          <cell r="K635" t="str">
            <v>Топтушенское</v>
          </cell>
        </row>
        <row r="636">
          <cell r="K636" t="str">
            <v>Топчихинское</v>
          </cell>
        </row>
        <row r="637">
          <cell r="K637" t="str">
            <v>Точилинское</v>
          </cell>
        </row>
        <row r="638">
          <cell r="K638" t="str">
            <v>Травновское</v>
          </cell>
        </row>
        <row r="639">
          <cell r="K639" t="str">
            <v>Третьяковское</v>
          </cell>
        </row>
        <row r="640">
          <cell r="K640" t="str">
            <v>Троицкое</v>
          </cell>
        </row>
        <row r="641">
          <cell r="K641" t="str">
            <v>Троицкое</v>
          </cell>
        </row>
        <row r="642">
          <cell r="K642" t="str">
            <v>Трусовское</v>
          </cell>
        </row>
        <row r="643">
          <cell r="K643" t="str">
            <v>Тугозвоновское</v>
          </cell>
        </row>
        <row r="644">
          <cell r="K644" t="str">
            <v>Тулатинское</v>
          </cell>
        </row>
        <row r="645">
          <cell r="K645" t="str">
            <v>Тумановское</v>
          </cell>
        </row>
        <row r="646">
          <cell r="K646" t="str">
            <v>Тумановское</v>
          </cell>
        </row>
        <row r="647">
          <cell r="K647" t="str">
            <v>Тундрихинское</v>
          </cell>
        </row>
        <row r="648">
          <cell r="K648" t="str">
            <v>Тюменцевское</v>
          </cell>
        </row>
        <row r="649">
          <cell r="K649" t="str">
            <v>Тягунское</v>
          </cell>
        </row>
        <row r="650">
          <cell r="K650" t="str">
            <v>Тягунское</v>
          </cell>
        </row>
        <row r="651">
          <cell r="K651" t="str">
            <v>Тяхтинское</v>
          </cell>
        </row>
        <row r="652">
          <cell r="K652" t="str">
            <v>Угловское</v>
          </cell>
        </row>
        <row r="653">
          <cell r="K653" t="str">
            <v>Украинское</v>
          </cell>
        </row>
        <row r="654">
          <cell r="K654" t="str">
            <v>Уксунайское</v>
          </cell>
        </row>
        <row r="655">
          <cell r="K655" t="str">
            <v>Урлаповское</v>
          </cell>
        </row>
        <row r="656">
          <cell r="K656" t="str">
            <v>Урожайное</v>
          </cell>
        </row>
        <row r="657">
          <cell r="K657" t="str">
            <v>Урываевское</v>
          </cell>
        </row>
        <row r="658">
          <cell r="K658" t="str">
            <v>Урывское</v>
          </cell>
        </row>
        <row r="659">
          <cell r="K659" t="str">
            <v>Урюпинское</v>
          </cell>
        </row>
        <row r="660">
          <cell r="K660" t="str">
            <v>Успенское</v>
          </cell>
        </row>
        <row r="661">
          <cell r="K661" t="str">
            <v>Усть-Алейское</v>
          </cell>
        </row>
        <row r="662">
          <cell r="K662" t="str">
            <v>Усть-Ануйское</v>
          </cell>
        </row>
        <row r="663">
          <cell r="K663" t="str">
            <v>Усть-Беловское</v>
          </cell>
        </row>
        <row r="664">
          <cell r="K664" t="str">
            <v>Усть-Волчихинское</v>
          </cell>
        </row>
        <row r="665">
          <cell r="K665" t="str">
            <v>Усть-Гавриловское</v>
          </cell>
        </row>
        <row r="666">
          <cell r="K666" t="str">
            <v>Усть-Ишинское</v>
          </cell>
        </row>
        <row r="667">
          <cell r="K667" t="str">
            <v>Усть-Кажинское</v>
          </cell>
        </row>
        <row r="668">
          <cell r="K668" t="str">
            <v>Усть-Калманское</v>
          </cell>
        </row>
        <row r="669">
          <cell r="K669" t="str">
            <v>Усть-Камышенское</v>
          </cell>
        </row>
        <row r="670">
          <cell r="K670" t="str">
            <v>Усть-Козлухинское</v>
          </cell>
        </row>
        <row r="671">
          <cell r="K671" t="str">
            <v>Усть-Мосихинское</v>
          </cell>
        </row>
        <row r="672">
          <cell r="K672" t="str">
            <v>Усть-Пристанское</v>
          </cell>
        </row>
        <row r="673">
          <cell r="K673" t="str">
            <v>Усть-Пустынское</v>
          </cell>
        </row>
        <row r="674">
          <cell r="K674" t="str">
            <v>Усть-Таловское</v>
          </cell>
        </row>
        <row r="675">
          <cell r="K675" t="str">
            <v>Устьянское</v>
          </cell>
        </row>
        <row r="676">
          <cell r="K676" t="str">
            <v>Устьянское</v>
          </cell>
        </row>
        <row r="677">
          <cell r="K677" t="str">
            <v>Усятское</v>
          </cell>
        </row>
        <row r="678">
          <cell r="K678" t="str">
            <v>Утянское</v>
          </cell>
        </row>
        <row r="679">
          <cell r="K679" t="str">
            <v>Филипповское</v>
          </cell>
        </row>
        <row r="680">
          <cell r="K680" t="str">
            <v>Фрунзенское</v>
          </cell>
        </row>
        <row r="681">
          <cell r="K681" t="str">
            <v>Фунтиковское</v>
          </cell>
        </row>
        <row r="682">
          <cell r="K682" t="str">
            <v>Хабазинское</v>
          </cell>
        </row>
        <row r="683">
          <cell r="K683" t="str">
            <v>Хабарское</v>
          </cell>
        </row>
        <row r="684">
          <cell r="K684" t="str">
            <v>Хайрюзовское</v>
          </cell>
        </row>
        <row r="685">
          <cell r="K685" t="str">
            <v>Харитоновское</v>
          </cell>
        </row>
        <row r="686">
          <cell r="K686" t="str">
            <v>Харловское</v>
          </cell>
        </row>
        <row r="687">
          <cell r="K687" t="str">
            <v>Хлеборобное</v>
          </cell>
        </row>
        <row r="688">
          <cell r="K688" t="str">
            <v>Хлопуновское</v>
          </cell>
        </row>
        <row r="689">
          <cell r="K689" t="str">
            <v>Хмелевское</v>
          </cell>
        </row>
        <row r="690">
          <cell r="K690" t="str">
            <v>Хомутинское</v>
          </cell>
        </row>
        <row r="691">
          <cell r="K691" t="str">
            <v>Целинное</v>
          </cell>
        </row>
        <row r="692">
          <cell r="K692" t="str">
            <v>Центральное</v>
          </cell>
        </row>
        <row r="693">
          <cell r="K693" t="str">
            <v>Центральное</v>
          </cell>
        </row>
        <row r="694">
          <cell r="K694" t="str">
            <v>Чапаевское</v>
          </cell>
        </row>
        <row r="695">
          <cell r="K695" t="str">
            <v>Чарышское</v>
          </cell>
        </row>
        <row r="696">
          <cell r="K696" t="str">
            <v>Чарышское</v>
          </cell>
        </row>
        <row r="697">
          <cell r="K697" t="str">
            <v>Чаузовское</v>
          </cell>
        </row>
        <row r="698">
          <cell r="K698" t="str">
            <v>Чеканихинское</v>
          </cell>
        </row>
        <row r="699">
          <cell r="K699" t="str">
            <v>Чемровское</v>
          </cell>
        </row>
        <row r="700">
          <cell r="K700" t="str">
            <v>Червовское</v>
          </cell>
        </row>
        <row r="701">
          <cell r="K701" t="str">
            <v>Черемновское</v>
          </cell>
        </row>
        <row r="702">
          <cell r="K702" t="str">
            <v>Черемушкинское</v>
          </cell>
        </row>
        <row r="703">
          <cell r="K703" t="str">
            <v>Черемшанское</v>
          </cell>
        </row>
        <row r="704">
          <cell r="K704" t="str">
            <v>Черемшанское</v>
          </cell>
        </row>
        <row r="705">
          <cell r="K705" t="str">
            <v>Черепановское</v>
          </cell>
        </row>
        <row r="706">
          <cell r="K706" t="str">
            <v>Черкасовское</v>
          </cell>
        </row>
        <row r="707">
          <cell r="K707" t="str">
            <v>Чернавское</v>
          </cell>
        </row>
        <row r="708">
          <cell r="K708" t="str">
            <v>Черновское</v>
          </cell>
        </row>
        <row r="709">
          <cell r="K709" t="str">
            <v>Чернокурьинское</v>
          </cell>
        </row>
        <row r="710">
          <cell r="K710" t="str">
            <v>Чернопятовское</v>
          </cell>
        </row>
        <row r="711">
          <cell r="K711" t="str">
            <v>Чинетинское</v>
          </cell>
        </row>
        <row r="712">
          <cell r="K712" t="str">
            <v>Чистоозерское</v>
          </cell>
        </row>
        <row r="713">
          <cell r="K713" t="str">
            <v>Чистюньское</v>
          </cell>
        </row>
        <row r="714">
          <cell r="K714" t="str">
            <v>Шадринское</v>
          </cell>
        </row>
        <row r="715">
          <cell r="K715" t="str">
            <v>Шадринцевское</v>
          </cell>
        </row>
        <row r="716">
          <cell r="K716" t="str">
            <v>Шадрухинское</v>
          </cell>
        </row>
        <row r="717">
          <cell r="K717" t="str">
            <v>Шалапское</v>
          </cell>
        </row>
        <row r="718">
          <cell r="K718" t="str">
            <v>Шарчинское</v>
          </cell>
        </row>
        <row r="719">
          <cell r="K719" t="str">
            <v>Шаталовское</v>
          </cell>
        </row>
        <row r="720">
          <cell r="K720" t="str">
            <v>Шатуновское</v>
          </cell>
        </row>
        <row r="721">
          <cell r="K721" t="str">
            <v>Шаховское</v>
          </cell>
        </row>
        <row r="722">
          <cell r="K722" t="str">
            <v>Шебалинское</v>
          </cell>
        </row>
        <row r="723">
          <cell r="K723" t="str">
            <v>Шелаболихинское</v>
          </cell>
        </row>
        <row r="724">
          <cell r="K724" t="str">
            <v>Шиловское</v>
          </cell>
        </row>
        <row r="725">
          <cell r="K725" t="str">
            <v>Шимолинское</v>
          </cell>
        </row>
        <row r="726">
          <cell r="K726" t="str">
            <v>Шипунихинское</v>
          </cell>
        </row>
        <row r="727">
          <cell r="K727" t="str">
            <v>Шипуновское</v>
          </cell>
        </row>
        <row r="728">
          <cell r="K728" t="str">
            <v>Шишкинское</v>
          </cell>
        </row>
        <row r="729">
          <cell r="K729" t="str">
            <v>Шпагинское</v>
          </cell>
        </row>
        <row r="730">
          <cell r="K730" t="str">
            <v>Шубенское</v>
          </cell>
        </row>
        <row r="731">
          <cell r="K731" t="str">
            <v>Шубинское</v>
          </cell>
        </row>
        <row r="732">
          <cell r="K732" t="str">
            <v>Шульгин-Логское</v>
          </cell>
        </row>
        <row r="733">
          <cell r="K733" t="str">
            <v>Шульгинское</v>
          </cell>
        </row>
        <row r="734">
          <cell r="K734" t="str">
            <v>Шумановское</v>
          </cell>
        </row>
        <row r="735">
          <cell r="K735" t="str">
            <v>Шумилихинское</v>
          </cell>
        </row>
        <row r="736">
          <cell r="K736" t="str">
            <v>Шумихинское</v>
          </cell>
        </row>
        <row r="737">
          <cell r="K737" t="str">
            <v>Юдихинское</v>
          </cell>
        </row>
        <row r="738">
          <cell r="K738" t="str">
            <v>Южаковское</v>
          </cell>
        </row>
        <row r="739">
          <cell r="K739" t="str">
            <v>Яготинское</v>
          </cell>
        </row>
        <row r="740">
          <cell r="K740" t="str">
            <v>Яновское</v>
          </cell>
        </row>
        <row r="741">
          <cell r="K741" t="str">
            <v>Ярослав-Логовское</v>
          </cell>
        </row>
        <row r="742">
          <cell r="K742" t="str">
            <v>Яснополянское</v>
          </cell>
        </row>
      </sheetData>
      <sheetData sheetId="4"/>
      <sheetData sheetId="5"/>
      <sheetData sheetId="6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/>
      <sheetData sheetId="1"/>
      <sheetData sheetId="2"/>
      <sheetData sheetId="3"/>
      <sheetData sheetId="4">
        <row r="3">
          <cell r="R3" t="str">
            <v>Да</v>
          </cell>
        </row>
        <row r="4">
          <cell r="R4" t="str">
            <v>Нет</v>
          </cell>
        </row>
      </sheetData>
      <sheetData sheetId="5"/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равочник ГТ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Ф9"/>
      <sheetName val="Ф10"/>
      <sheetName val="Комментарии"/>
      <sheetName val="Проверка"/>
      <sheetName val="modProv"/>
      <sheetName val="et_union"/>
      <sheetName val="modReestr"/>
      <sheetName val="modfrmReestr"/>
      <sheetName val="TEHSHEET"/>
      <sheetName val="AllSheetsInThisWorkbook"/>
      <sheetName val="REESTR_STATION"/>
      <sheetName val="modInstruction"/>
      <sheetName val="modUpdTemplMain"/>
      <sheetName val="modfrmCheckUpdates"/>
      <sheetName val="modClassifierValidate"/>
      <sheetName val="modHyp"/>
      <sheetName val="modList00"/>
      <sheetName val="modList01"/>
    </sheetNames>
    <sheetDataSet>
      <sheetData sheetId="0">
        <row r="3">
          <cell r="B3" t="str">
            <v>Версия 1.0</v>
          </cell>
        </row>
      </sheetData>
      <sheetData sheetId="1" refreshError="1"/>
      <sheetData sheetId="2">
        <row r="7">
          <cell r="F7" t="str">
            <v>Камчатский край</v>
          </cell>
        </row>
        <row r="15">
          <cell r="F15" t="str">
            <v>МУП "Оссорское жилищно-коммунальное хозяйство"(ДЭС с. Карага)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2">
          <cell r="B2" t="str">
            <v>Электростанция оптового рынка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Тарифы и надбавки"/>
      <sheetName val="Перекрестное субсидирование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 производство"/>
      <sheetName val="Баланс передача"/>
      <sheetName val="Калькуляция"/>
      <sheetName val="Комментарии"/>
      <sheetName val="Свод"/>
      <sheetName val="Ошибки загрузки"/>
      <sheetName val="Диапазоны"/>
      <sheetName val="TEHSHEET"/>
      <sheetName val="Проверка"/>
      <sheetName val="REESTR"/>
      <sheetName val="Заголовок2"/>
      <sheetName val="Заголовок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>
        <row r="1">
          <cell r="D1" t="str">
            <v>Передача+Сбыт</v>
          </cell>
        </row>
        <row r="2">
          <cell r="D2" t="str">
            <v>Передача</v>
          </cell>
        </row>
        <row r="3">
          <cell r="D3" t="str">
            <v>производство (комбинированная выработка)+передача+сбыт</v>
          </cell>
        </row>
        <row r="4">
          <cell r="D4" t="str">
            <v>производство (комбинированная выработка)+передача</v>
          </cell>
        </row>
        <row r="5">
          <cell r="D5" t="str">
            <v>производство (комбинированная выработка)+сбыт</v>
          </cell>
        </row>
        <row r="6">
          <cell r="D6" t="str">
            <v>производство (комбинированная выработка)</v>
          </cell>
        </row>
        <row r="7">
          <cell r="D7" t="str">
            <v>производство (некомбинированная выработка)+передача+сбыт</v>
          </cell>
        </row>
        <row r="8">
          <cell r="D8" t="str">
            <v>производство (некомбинированная выработка)+передача</v>
          </cell>
        </row>
        <row r="9">
          <cell r="D9" t="str">
            <v>производство (некомбинированная выработка)+сбыт</v>
          </cell>
        </row>
        <row r="10">
          <cell r="D10" t="str">
            <v>производство (некомбинированная выработка)</v>
          </cell>
        </row>
      </sheetData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1"/>
      <sheetName val="main"/>
      <sheetName val="Регионы"/>
      <sheetName val="lists"/>
      <sheetName val="All"/>
    </sheetNames>
    <sheetDataSet>
      <sheetData sheetId="0"/>
      <sheetData sheetId="1"/>
      <sheetData sheetId="2"/>
      <sheetData sheetId="3"/>
      <sheetData sheetId="4">
        <row r="2">
          <cell r="A2" t="str">
            <v>Выберите регион из списка…</v>
          </cell>
        </row>
        <row r="3">
          <cell r="A3" t="str">
            <v>Агинский Бурятский автономный округ</v>
          </cell>
        </row>
        <row r="4">
          <cell r="A4" t="str">
            <v>Алтайский край</v>
          </cell>
        </row>
        <row r="5">
          <cell r="A5" t="str">
            <v>Амурская область</v>
          </cell>
        </row>
        <row r="6">
          <cell r="A6" t="str">
            <v>Архангельская область</v>
          </cell>
        </row>
        <row r="7">
          <cell r="A7" t="str">
            <v>Астраханская область</v>
          </cell>
        </row>
        <row r="8">
          <cell r="A8" t="str">
            <v>г.Байконур</v>
          </cell>
        </row>
        <row r="9">
          <cell r="A9" t="str">
            <v>Белгородская область</v>
          </cell>
        </row>
        <row r="10">
          <cell r="A10" t="str">
            <v>Брянская область</v>
          </cell>
        </row>
        <row r="11">
          <cell r="A11" t="str">
            <v>Владимирская область</v>
          </cell>
        </row>
        <row r="12">
          <cell r="A12" t="str">
            <v>Волгоградская область</v>
          </cell>
        </row>
        <row r="13">
          <cell r="A13" t="str">
            <v>Вологодская область</v>
          </cell>
        </row>
        <row r="14">
          <cell r="A14" t="str">
            <v>Воронежская область</v>
          </cell>
        </row>
        <row r="15">
          <cell r="A15" t="str">
            <v>Еврейская автономная область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Камчатская область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Корякский автономный округ</v>
          </cell>
        </row>
        <row r="26">
          <cell r="A26" t="str">
            <v>Костромская область</v>
          </cell>
        </row>
        <row r="27">
          <cell r="A27" t="str">
            <v>Краснодарский край</v>
          </cell>
        </row>
        <row r="28">
          <cell r="A28" t="str">
            <v>Красноярский край</v>
          </cell>
        </row>
        <row r="29">
          <cell r="A29" t="str">
            <v>Курганская область</v>
          </cell>
        </row>
        <row r="30">
          <cell r="A30" t="str">
            <v>Курская область</v>
          </cell>
        </row>
        <row r="31">
          <cell r="A31" t="str">
            <v>Ленинградская область</v>
          </cell>
        </row>
        <row r="32">
          <cell r="A32" t="str">
            <v>Липецкая область</v>
          </cell>
        </row>
        <row r="33">
          <cell r="A33" t="str">
            <v>Магаданская область</v>
          </cell>
        </row>
        <row r="34">
          <cell r="A34" t="str">
            <v>г.Москва</v>
          </cell>
        </row>
        <row r="35">
          <cell r="A35" t="str">
            <v>Московская область</v>
          </cell>
        </row>
        <row r="36">
          <cell r="A36" t="str">
            <v>Мурманская область</v>
          </cell>
        </row>
        <row r="37">
          <cell r="A37" t="str">
            <v>Ненецкий автономный округ</v>
          </cell>
        </row>
        <row r="38">
          <cell r="A38" t="str">
            <v>Нижегородская область</v>
          </cell>
        </row>
        <row r="39">
          <cell r="A39" t="str">
            <v>Новгородская область</v>
          </cell>
        </row>
        <row r="40">
          <cell r="A40" t="str">
            <v>Новосибирская область</v>
          </cell>
        </row>
        <row r="41">
          <cell r="A41" t="str">
            <v>Омская область</v>
          </cell>
        </row>
        <row r="42">
          <cell r="A42" t="str">
            <v>Оренбургская область</v>
          </cell>
        </row>
        <row r="43">
          <cell r="A43" t="str">
            <v>Орловская область</v>
          </cell>
        </row>
        <row r="44">
          <cell r="A44" t="str">
            <v>Пензенская область</v>
          </cell>
        </row>
        <row r="45">
          <cell r="A45" t="str">
            <v>Пермский край</v>
          </cell>
        </row>
        <row r="46">
          <cell r="A46" t="str">
            <v>Приморский край</v>
          </cell>
        </row>
        <row r="47">
          <cell r="A47" t="str">
            <v>Псковская область</v>
          </cell>
        </row>
        <row r="48">
          <cell r="A48" t="str">
            <v>Республика Адыгея</v>
          </cell>
        </row>
        <row r="49">
          <cell r="A49" t="str">
            <v>Республика Алтай</v>
          </cell>
        </row>
        <row r="50">
          <cell r="A50" t="str">
            <v>Республика Башкортостан</v>
          </cell>
        </row>
        <row r="51">
          <cell r="A51" t="str">
            <v>Республика Бурятия</v>
          </cell>
        </row>
        <row r="52">
          <cell r="A52" t="str">
            <v>Республика Дагестан</v>
          </cell>
        </row>
        <row r="53">
          <cell r="A53" t="str">
            <v>Республика Ингушетия</v>
          </cell>
        </row>
        <row r="54">
          <cell r="A54" t="str">
            <v>Республика Калмыкия</v>
          </cell>
        </row>
        <row r="55">
          <cell r="A55" t="str">
            <v>Республика Карелия</v>
          </cell>
        </row>
        <row r="56">
          <cell r="A56" t="str">
            <v>Республика Коми</v>
          </cell>
        </row>
        <row r="57">
          <cell r="A57" t="str">
            <v>Республика Марий Эл</v>
          </cell>
        </row>
        <row r="58">
          <cell r="A58" t="str">
            <v>Республика Мордовия</v>
          </cell>
        </row>
        <row r="59">
          <cell r="A59" t="str">
            <v>Республика Саха (Якутия)</v>
          </cell>
        </row>
        <row r="60">
          <cell r="A60" t="str">
            <v>Республика Северная Осетия-Алания</v>
          </cell>
        </row>
        <row r="61">
          <cell r="A61" t="str">
            <v>Республика Татарстан</v>
          </cell>
        </row>
        <row r="62">
          <cell r="A62" t="str">
            <v>Республика Тыва</v>
          </cell>
        </row>
        <row r="63">
          <cell r="A63" t="str">
            <v>Республика Хакасия</v>
          </cell>
        </row>
        <row r="64">
          <cell r="A64" t="str">
            <v>Ростовская область</v>
          </cell>
        </row>
        <row r="65">
          <cell r="A65" t="str">
            <v>Рязанская область</v>
          </cell>
        </row>
        <row r="66">
          <cell r="A66" t="str">
            <v>Самарская область</v>
          </cell>
        </row>
        <row r="67">
          <cell r="A67" t="str">
            <v>г.Санкт-Петербург</v>
          </cell>
        </row>
        <row r="68">
          <cell r="A68" t="str">
            <v>Саратовская область</v>
          </cell>
        </row>
        <row r="69">
          <cell r="A69" t="str">
            <v>Сахалинская область</v>
          </cell>
        </row>
        <row r="70">
          <cell r="A70" t="str">
            <v>Свердловская область</v>
          </cell>
        </row>
        <row r="71">
          <cell r="A71" t="str">
            <v>Смоленская область</v>
          </cell>
        </row>
        <row r="72">
          <cell r="A72" t="str">
            <v>Ставропольский край</v>
          </cell>
        </row>
        <row r="73">
          <cell r="A73" t="str">
            <v>Тамбовская область</v>
          </cell>
        </row>
        <row r="74">
          <cell r="A74" t="str">
            <v>Тверская область</v>
          </cell>
        </row>
        <row r="75">
          <cell r="A75" t="str">
            <v>Томская область</v>
          </cell>
        </row>
        <row r="76">
          <cell r="A76" t="str">
            <v>Тульская область</v>
          </cell>
        </row>
        <row r="77">
          <cell r="A77" t="str">
            <v>Тюменская область</v>
          </cell>
        </row>
        <row r="78">
          <cell r="A78" t="str">
            <v>Удмуртская республика</v>
          </cell>
        </row>
        <row r="79">
          <cell r="A79" t="str">
            <v>Ульяновская область</v>
          </cell>
        </row>
        <row r="80">
          <cell r="A80" t="str">
            <v>Усть-Ордынский Бурятский автономный округ</v>
          </cell>
        </row>
        <row r="81">
          <cell r="A81" t="str">
            <v>Хабаровский край</v>
          </cell>
        </row>
        <row r="82">
          <cell r="A82" t="str">
            <v>Ханты-Мансийский автономный округ</v>
          </cell>
        </row>
        <row r="83">
          <cell r="A83" t="str">
            <v>Челябинская область</v>
          </cell>
        </row>
        <row r="84">
          <cell r="A84" t="str">
            <v>Чеченская республика</v>
          </cell>
        </row>
        <row r="85">
          <cell r="A85" t="str">
            <v>Читинская область</v>
          </cell>
        </row>
        <row r="86">
          <cell r="A86" t="str">
            <v>Чувашская республика</v>
          </cell>
        </row>
        <row r="87">
          <cell r="A87" t="str">
            <v>Чукотский автономный округ</v>
          </cell>
        </row>
        <row r="88">
          <cell r="A88" t="str">
            <v>Ямало-Ненецкий автономный округ</v>
          </cell>
        </row>
        <row r="89">
          <cell r="A89" t="str">
            <v>Ярославская область</v>
          </cell>
        </row>
      </sheetData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1.1.1."/>
      <sheetName val="1.1.2."/>
      <sheetName val="1.2.1."/>
      <sheetName val="1.2.2."/>
      <sheetName val=" 1.4."/>
      <sheetName val=" 1.5."/>
      <sheetName val="1.6."/>
      <sheetName val="  1.6."/>
      <sheetName val="анализ топлива"/>
      <sheetName val="1.9."/>
      <sheetName val="1.10"/>
      <sheetName val="1. 11 "/>
      <sheetName val="1.15"/>
      <sheetName val="1.15.1"/>
      <sheetName val="1.15.2 "/>
      <sheetName val="1.15.3"/>
      <sheetName val="1.15.4"/>
      <sheetName val="анализ числ-ти"/>
      <sheetName val="1.16"/>
      <sheetName val="1.16. 1"/>
      <sheetName val="1.16.2"/>
      <sheetName val="1.16. 3"/>
      <sheetName val="1.16.4"/>
      <sheetName val="1.16.ремонт"/>
      <sheetName val="1.17"/>
      <sheetName val="1.17.1"/>
      <sheetName val="1.20"/>
      <sheetName val="1.20.1"/>
      <sheetName val="1.20.3"/>
      <sheetName val="1.17."/>
      <sheetName val="1.21"/>
      <sheetName val="1.21.1"/>
      <sheetName val="1.21.2"/>
      <sheetName val="1.22"/>
      <sheetName val="1.23"/>
      <sheetName val="1.24"/>
      <sheetName val="1.26 не печатать"/>
      <sheetName val="1.25"/>
      <sheetName val="1.27."/>
      <sheetName val="1.27-1пг 2017"/>
      <sheetName val="1.27-2 пг 2017"/>
      <sheetName val="1.27.1 2 пол"/>
      <sheetName val="2.1"/>
      <sheetName val="2.2"/>
    </sheetNames>
    <sheetDataSet>
      <sheetData sheetId="0">
        <row r="7">
          <cell r="A7" t="str">
            <v>МУП "Оссорское ЖКХ"</v>
          </cell>
        </row>
      </sheetData>
      <sheetData sheetId="1"/>
      <sheetData sheetId="2"/>
      <sheetData sheetId="3">
        <row r="19">
          <cell r="L19">
            <v>0.58407209999999998</v>
          </cell>
          <cell r="M19">
            <v>0.52522809999999998</v>
          </cell>
          <cell r="O19">
            <v>0.586416944</v>
          </cell>
          <cell r="P19">
            <v>0.52288323800000003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modProv"/>
      <sheetName val="Инструкция"/>
      <sheetName val="Лог обновления"/>
      <sheetName val="Титульный"/>
      <sheetName val="Список организаций"/>
      <sheetName val="Свод"/>
      <sheetName val="Результаты загрузки"/>
      <sheetName val="Форма 9.1"/>
      <sheetName val="Форма 9.1 (кварталы)"/>
      <sheetName val="Комментарии"/>
      <sheetName val="Проверка"/>
      <sheetName val="et_union_hor"/>
      <sheetName val="TEHSHEET"/>
      <sheetName val="REESTR_ORG"/>
      <sheetName val="modLoad"/>
      <sheetName val="modReestr"/>
      <sheetName val="modfrmReestr"/>
      <sheetName val="modFill"/>
      <sheetName val="AllSheetsInThisWorkbook"/>
      <sheetName val="modInstruction"/>
      <sheetName val="modUpdTemplMain"/>
      <sheetName val="modfrmCheckUpdates"/>
      <sheetName val="modClassifierValidate"/>
      <sheetName val="modHyp"/>
      <sheetName val="modList01"/>
      <sheetName val="modList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8">
          <cell r="V8">
            <v>491.54628776010009</v>
          </cell>
        </row>
      </sheetData>
      <sheetData sheetId="8">
        <row r="28">
          <cell r="G28">
            <v>2.3127719999999998</v>
          </cell>
        </row>
        <row r="92">
          <cell r="G92">
            <v>0.10598099999999999</v>
          </cell>
          <cell r="H92">
            <v>8.8225999999999999E-2</v>
          </cell>
          <cell r="I92">
            <v>0.10936899999999999</v>
          </cell>
          <cell r="J92">
            <v>8.7778999999999996E-2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исок организаций"/>
      <sheetName val="Свод"/>
      <sheetName val="Результаты загрузки"/>
      <sheetName val="Форма 9.1"/>
      <sheetName val="Форма 9.1 (кварталы)"/>
      <sheetName val="Комментарии"/>
      <sheetName val="Проверка"/>
      <sheetName val="et_union_hor"/>
      <sheetName val="TEHSHEET"/>
      <sheetName val="REESTR_ORG"/>
      <sheetName val="modProv"/>
      <sheetName val="modLoad"/>
      <sheetName val="modReestr"/>
      <sheetName val="modfrmReestr"/>
      <sheetName val="modFill"/>
      <sheetName val="AllSheetsInThisWorkbook"/>
      <sheetName val="modInstruction"/>
      <sheetName val="modUpdTemplMain"/>
      <sheetName val="modfrmCheckUpdates"/>
      <sheetName val="modClassifierValidate"/>
      <sheetName val="modHyp"/>
      <sheetName val="modList01"/>
      <sheetName val="modList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6">
          <cell r="G76">
            <v>0.1069</v>
          </cell>
          <cell r="H76">
            <v>7.7699999999999991E-2</v>
          </cell>
          <cell r="I76">
            <v>0.41220000000000001</v>
          </cell>
          <cell r="J76">
            <v>8.2100000000000006E-2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Титульный"/>
      <sheetName val="Список организаций"/>
      <sheetName val="Ошибки загрузки"/>
      <sheetName val="Калькуляция"/>
      <sheetName val="Т и Н"/>
      <sheetName val="КоммМО"/>
      <sheetName val="Комментарии"/>
      <sheetName val="TEHSHEET"/>
      <sheetName val="Диапазоны"/>
      <sheetName val="Проверка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Титульный"/>
      <sheetName val="Список организаций"/>
      <sheetName val="Ошибки загрузки"/>
      <sheetName val="Баланс"/>
      <sheetName val="Смета"/>
      <sheetName val="Перепродажа организации"/>
      <sheetName val="Перепродажа по МО"/>
      <sheetName val="КомментарииМО"/>
      <sheetName val="Комментарии"/>
      <sheetName val="Диапазоны"/>
      <sheetName val="matrix"/>
      <sheetName val="Проверка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1"/>
      <sheetName val="REESTR"/>
      <sheetName val="Проверка"/>
      <sheetName val="Файлы"/>
      <sheetName val="Ошибки загрузки"/>
      <sheetName val="TEHSHEET"/>
      <sheetName val="Заголовок2"/>
      <sheetName val="Заголовок"/>
      <sheetName val="Инструкция"/>
    </sheetNames>
    <sheetDataSet>
      <sheetData sheetId="0"/>
      <sheetData sheetId="1" refreshError="1"/>
      <sheetData sheetId="2">
        <row r="2">
          <cell r="X2" t="str">
            <v>Вулканное сельское поселение</v>
          </cell>
        </row>
      </sheetData>
      <sheetData sheetId="3" refreshError="1"/>
      <sheetData sheetId="4">
        <row r="1">
          <cell r="B1" t="str">
            <v>В указанной папке файлов не найдено!!!</v>
          </cell>
        </row>
      </sheetData>
      <sheetData sheetId="5" refreshError="1"/>
      <sheetData sheetId="6">
        <row r="1">
          <cell r="B1" t="str">
            <v>да</v>
          </cell>
          <cell r="D1" t="str">
            <v>Передача+Сбыт</v>
          </cell>
          <cell r="H1" t="str">
            <v>Уголь</v>
          </cell>
        </row>
        <row r="2">
          <cell r="B2" t="str">
            <v>нет</v>
          </cell>
          <cell r="D2" t="str">
            <v>Передача</v>
          </cell>
          <cell r="H2" t="str">
            <v>Газ природный</v>
          </cell>
        </row>
        <row r="3">
          <cell r="D3" t="str">
            <v>производство (комбинированная выработка)+передача+сбыт</v>
          </cell>
          <cell r="H3" t="str">
            <v>Газ сжиженный</v>
          </cell>
        </row>
        <row r="4">
          <cell r="D4" t="str">
            <v>производство (комбинированная выработка)+передача</v>
          </cell>
          <cell r="H4" t="str">
            <v>Мазут</v>
          </cell>
        </row>
        <row r="5">
          <cell r="D5" t="str">
            <v>производство (комбинированная выработка)+сбыт</v>
          </cell>
          <cell r="H5" t="str">
            <v>Дизельное топливо</v>
          </cell>
        </row>
        <row r="6">
          <cell r="D6" t="str">
            <v>производство (комбинированная выработка)</v>
          </cell>
        </row>
        <row r="7">
          <cell r="D7" t="str">
            <v>производство (некомбинированная выработка)+передача+сбыт</v>
          </cell>
        </row>
        <row r="8">
          <cell r="D8" t="str">
            <v>производство (некомбинированная выработка)+передача</v>
          </cell>
        </row>
        <row r="9">
          <cell r="D9" t="str">
            <v>производство (некомбинированная выработка)+сбыт</v>
          </cell>
        </row>
        <row r="10">
          <cell r="D10" t="str">
            <v>производство (некомбинированная выработка)</v>
          </cell>
        </row>
      </sheetData>
      <sheetData sheetId="7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Список листов"/>
      <sheetName val="форма 1"/>
      <sheetName val="форма 2"/>
      <sheetName val="форма 3"/>
      <sheetName val="форма 3а_1"/>
      <sheetName val="форма 3а_2"/>
      <sheetName val="форма 4"/>
      <sheetName val="форма 5"/>
      <sheetName val="форма 6"/>
      <sheetName val="форма 7"/>
      <sheetName val="форма 8"/>
      <sheetName val="форма 9"/>
      <sheetName val="форма 10"/>
      <sheetName val="форма 10а"/>
      <sheetName val="форма 11"/>
      <sheetName val="форма 12"/>
      <sheetName val="форма 13"/>
      <sheetName val="форма 14"/>
      <sheetName val="форма 15"/>
      <sheetName val="форма 16"/>
      <sheetName val="форма 17"/>
      <sheetName val="форма 18"/>
      <sheetName val="форма 19"/>
      <sheetName val="форма 19э"/>
      <sheetName val="Комментарии"/>
      <sheetName val="et_union"/>
      <sheetName val="TEHSHEET"/>
      <sheetName val="REESTR"/>
      <sheetName val="23"/>
      <sheetName val="Заголовок"/>
      <sheetName val="Заголовок2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 refreshError="1">
        <row r="2">
          <cell r="Q2" t="str">
            <v>В целом по ВС</v>
          </cell>
        </row>
        <row r="3">
          <cell r="Q3" t="str">
            <v>Водозабор и очистка</v>
          </cell>
        </row>
        <row r="4">
          <cell r="Q4" t="str">
            <v>Транспортировка</v>
          </cell>
        </row>
        <row r="5">
          <cell r="Q5" t="str">
            <v>Сети</v>
          </cell>
        </row>
      </sheetData>
      <sheetData sheetId="29" refreshError="1">
        <row r="2">
          <cell r="X2" t="str">
            <v>Азовское</v>
          </cell>
        </row>
        <row r="3">
          <cell r="X3" t="str">
            <v>Александровское</v>
          </cell>
        </row>
        <row r="4">
          <cell r="X4" t="str">
            <v>Алексеевское</v>
          </cell>
        </row>
        <row r="5">
          <cell r="X5" t="str">
            <v>Алексее-Тенгинское</v>
          </cell>
        </row>
        <row r="6">
          <cell r="X6" t="str">
            <v>Анастасиевское</v>
          </cell>
        </row>
        <row r="7">
          <cell r="X7" t="str">
            <v>Архангельское</v>
          </cell>
        </row>
        <row r="8">
          <cell r="X8" t="str">
            <v>Атаманское</v>
          </cell>
        </row>
        <row r="9">
          <cell r="X9" t="str">
            <v>Ахметовское</v>
          </cell>
        </row>
        <row r="10">
          <cell r="X10" t="str">
            <v>Ахтанизовское</v>
          </cell>
        </row>
        <row r="11">
          <cell r="X11" t="str">
            <v>Ахтарское</v>
          </cell>
        </row>
        <row r="12">
          <cell r="X12" t="str">
            <v>Ачуевское</v>
          </cell>
        </row>
        <row r="13">
          <cell r="X13" t="str">
            <v>Батуринское</v>
          </cell>
        </row>
        <row r="14">
          <cell r="X14" t="str">
            <v>Безводное</v>
          </cell>
        </row>
        <row r="15">
          <cell r="X15" t="str">
            <v>Бейсугское</v>
          </cell>
        </row>
        <row r="16">
          <cell r="X16" t="str">
            <v>Бейсужекское</v>
          </cell>
        </row>
        <row r="17">
          <cell r="X17" t="str">
            <v>Белоглинское</v>
          </cell>
        </row>
        <row r="18">
          <cell r="X18" t="str">
            <v>Белохуторское</v>
          </cell>
        </row>
        <row r="19">
          <cell r="X19" t="str">
            <v>Беноковское</v>
          </cell>
        </row>
        <row r="20">
          <cell r="X20" t="str">
            <v>Березанское</v>
          </cell>
        </row>
        <row r="21">
          <cell r="X21" t="str">
            <v>Бесленеевское</v>
          </cell>
        </row>
        <row r="22">
          <cell r="X22" t="str">
            <v>Бесскорбненское</v>
          </cell>
        </row>
        <row r="23">
          <cell r="X23" t="str">
            <v>Бжедуховское</v>
          </cell>
        </row>
        <row r="24">
          <cell r="X24" t="str">
            <v>Благодарненское</v>
          </cell>
        </row>
        <row r="25">
          <cell r="X25" t="str">
            <v>Бойкопонурское</v>
          </cell>
        </row>
        <row r="26">
          <cell r="X26" t="str">
            <v>Большебейсугское</v>
          </cell>
        </row>
        <row r="27">
          <cell r="X27" t="str">
            <v>Бородинское</v>
          </cell>
        </row>
        <row r="28">
          <cell r="X28" t="str">
            <v>Братковское</v>
          </cell>
        </row>
        <row r="29">
          <cell r="X29" t="str">
            <v>Братское</v>
          </cell>
        </row>
        <row r="30">
          <cell r="X30" t="str">
            <v>Бриньковское</v>
          </cell>
        </row>
        <row r="31">
          <cell r="X31" t="str">
            <v>Брюховецкое</v>
          </cell>
        </row>
        <row r="32">
          <cell r="X32" t="str">
            <v>Бузиновское</v>
          </cell>
        </row>
        <row r="33">
          <cell r="X33" t="str">
            <v>Бураковское</v>
          </cell>
        </row>
        <row r="34">
          <cell r="X34" t="str">
            <v>Ванновское</v>
          </cell>
        </row>
        <row r="35">
          <cell r="X35" t="str">
            <v>Варениковское</v>
          </cell>
        </row>
        <row r="36">
          <cell r="X36" t="str">
            <v>Васюринское</v>
          </cell>
        </row>
        <row r="37">
          <cell r="X37" t="str">
            <v>Вельяминовское</v>
          </cell>
        </row>
        <row r="38">
          <cell r="X38" t="str">
            <v>Венцы-Заря</v>
          </cell>
        </row>
        <row r="39">
          <cell r="X39" t="str">
            <v>Верхнекубанское</v>
          </cell>
        </row>
        <row r="40">
          <cell r="X40" t="str">
            <v>Веселовское</v>
          </cell>
        </row>
        <row r="41">
          <cell r="X41" t="str">
            <v>Вимовское</v>
          </cell>
        </row>
        <row r="42">
          <cell r="X42" t="str">
            <v>Владимирское</v>
          </cell>
        </row>
        <row r="43">
          <cell r="X43" t="str">
            <v>Воздвиженское</v>
          </cell>
        </row>
        <row r="44">
          <cell r="X44" t="str">
            <v>Вознесенское</v>
          </cell>
        </row>
        <row r="45">
          <cell r="X45" t="str">
            <v>Вольненское</v>
          </cell>
        </row>
        <row r="46">
          <cell r="X46" t="str">
            <v>Воронежское</v>
          </cell>
        </row>
        <row r="47">
          <cell r="X47" t="str">
            <v>Восточное</v>
          </cell>
        </row>
        <row r="48">
          <cell r="X48" t="str">
            <v>Выселковское</v>
          </cell>
        </row>
        <row r="49">
          <cell r="X49" t="str">
            <v>Вышестеблиевское</v>
          </cell>
        </row>
        <row r="50">
          <cell r="X50" t="str">
            <v>Газырское</v>
          </cell>
        </row>
        <row r="51">
          <cell r="X51" t="str">
            <v>Геймановское</v>
          </cell>
        </row>
        <row r="52">
          <cell r="X52" t="str">
            <v>Георгиевское</v>
          </cell>
        </row>
        <row r="53">
          <cell r="X53" t="str">
            <v>Гирейское</v>
          </cell>
        </row>
        <row r="54">
          <cell r="X54" t="str">
            <v>Глафировское</v>
          </cell>
        </row>
        <row r="55">
          <cell r="X55" t="str">
            <v>Глебовское</v>
          </cell>
        </row>
        <row r="56">
          <cell r="X56" t="str">
            <v>Голубая Нива</v>
          </cell>
        </row>
        <row r="57">
          <cell r="X57" t="str">
            <v>Голубицкое</v>
          </cell>
        </row>
        <row r="58">
          <cell r="X58" t="str">
            <v>город Абинск</v>
          </cell>
        </row>
        <row r="59">
          <cell r="X59" t="str">
            <v>город Анапа</v>
          </cell>
        </row>
        <row r="60">
          <cell r="X60" t="str">
            <v>город Апшеронск</v>
          </cell>
        </row>
        <row r="61">
          <cell r="X61" t="str">
            <v>Город Армавир</v>
          </cell>
        </row>
        <row r="62">
          <cell r="X62" t="str">
            <v>город Белореченск</v>
          </cell>
        </row>
        <row r="63">
          <cell r="X63" t="str">
            <v>город Геленджик</v>
          </cell>
        </row>
        <row r="64">
          <cell r="X64" t="str">
            <v>Город Горячий Ключ</v>
          </cell>
        </row>
        <row r="65">
          <cell r="X65" t="str">
            <v>город Гулькевичи</v>
          </cell>
        </row>
        <row r="66">
          <cell r="X66" t="str">
            <v>Город Ейск</v>
          </cell>
        </row>
        <row r="67">
          <cell r="X67" t="str">
            <v>город Кореновск</v>
          </cell>
        </row>
        <row r="68">
          <cell r="X68" t="str">
            <v>Город Краснодар</v>
          </cell>
        </row>
        <row r="69">
          <cell r="X69" t="str">
            <v>Город Кропоткин</v>
          </cell>
        </row>
        <row r="70">
          <cell r="X70" t="str">
            <v>город Курганинск</v>
          </cell>
        </row>
        <row r="71">
          <cell r="X71" t="str">
            <v>город Лабинск</v>
          </cell>
        </row>
        <row r="72">
          <cell r="X72" t="str">
            <v>город Новокубанск</v>
          </cell>
        </row>
        <row r="73">
          <cell r="X73" t="str">
            <v>Город Новороссийск</v>
          </cell>
        </row>
        <row r="74">
          <cell r="X74" t="str">
            <v>город Приморско-Ахтарск</v>
          </cell>
        </row>
        <row r="75">
          <cell r="X75" t="str">
            <v>город Славянск-на-Кубани</v>
          </cell>
        </row>
        <row r="76">
          <cell r="X76" t="str">
            <v>город Темрюк</v>
          </cell>
        </row>
        <row r="77">
          <cell r="X77" t="str">
            <v>город Тимашевск</v>
          </cell>
        </row>
        <row r="78">
          <cell r="X78" t="str">
            <v>Город Тихорецк</v>
          </cell>
        </row>
        <row r="79">
          <cell r="X79" t="str">
            <v>Город Туапсе</v>
          </cell>
        </row>
        <row r="80">
          <cell r="X80" t="str">
            <v>город Усть-Лабинск</v>
          </cell>
        </row>
        <row r="81">
          <cell r="X81" t="str">
            <v>город Хадыженск</v>
          </cell>
        </row>
        <row r="82">
          <cell r="X82" t="str">
            <v>Город-курорт Сочи</v>
          </cell>
        </row>
        <row r="83">
          <cell r="X83" t="str">
            <v>Горькобалковское</v>
          </cell>
        </row>
        <row r="84">
          <cell r="X84" t="str">
            <v>Гривенское</v>
          </cell>
        </row>
        <row r="85">
          <cell r="X85" t="str">
            <v>Григорьевское</v>
          </cell>
        </row>
        <row r="86">
          <cell r="X86" t="str">
            <v>Гришковское</v>
          </cell>
        </row>
        <row r="87">
          <cell r="X87" t="str">
            <v>Двубратское</v>
          </cell>
        </row>
        <row r="88">
          <cell r="X88" t="str">
            <v>Дербентское</v>
          </cell>
        </row>
        <row r="89">
          <cell r="X89" t="str">
            <v>Джубгское</v>
          </cell>
        </row>
        <row r="90">
          <cell r="X90" t="str">
            <v>Джумайловское</v>
          </cell>
        </row>
        <row r="91">
          <cell r="X91" t="str">
            <v>Динское</v>
          </cell>
        </row>
        <row r="92">
          <cell r="X92" t="str">
            <v>Дмитриевское</v>
          </cell>
        </row>
        <row r="93">
          <cell r="X93" t="str">
            <v>Днепровское</v>
          </cell>
        </row>
        <row r="94">
          <cell r="X94" t="str">
            <v>Должанское</v>
          </cell>
        </row>
        <row r="95">
          <cell r="X95" t="str">
            <v>Дружненское</v>
          </cell>
        </row>
        <row r="96">
          <cell r="X96" t="str">
            <v>Дядьковское</v>
          </cell>
        </row>
        <row r="97">
          <cell r="X97" t="str">
            <v>Ейское</v>
          </cell>
        </row>
        <row r="98">
          <cell r="X98" t="str">
            <v>Ейскоукрепленское</v>
          </cell>
        </row>
        <row r="99">
          <cell r="X99" t="str">
            <v>Екатериновское</v>
          </cell>
        </row>
        <row r="100">
          <cell r="X100" t="str">
            <v>Еремизино-Борисовское</v>
          </cell>
        </row>
        <row r="101">
          <cell r="X101" t="str">
            <v>Железное</v>
          </cell>
        </row>
        <row r="102">
          <cell r="X102" t="str">
            <v>Журавское</v>
          </cell>
        </row>
        <row r="103">
          <cell r="X103" t="str">
            <v>Забойское</v>
          </cell>
        </row>
        <row r="104">
          <cell r="X104" t="str">
            <v>Западное</v>
          </cell>
        </row>
        <row r="105">
          <cell r="X105" t="str">
            <v>Запорожское</v>
          </cell>
        </row>
        <row r="106">
          <cell r="X106" t="str">
            <v>Зассовское</v>
          </cell>
        </row>
        <row r="107">
          <cell r="X107" t="str">
            <v>Ивановское</v>
          </cell>
        </row>
        <row r="108">
          <cell r="X108" t="str">
            <v>Ильинское</v>
          </cell>
        </row>
        <row r="109">
          <cell r="X109" t="str">
            <v>им М Горького</v>
          </cell>
        </row>
        <row r="110">
          <cell r="X110" t="str">
            <v>Ирклиевское</v>
          </cell>
        </row>
        <row r="111">
          <cell r="X111" t="str">
            <v>Кабардинское</v>
          </cell>
        </row>
        <row r="112">
          <cell r="X112" t="str">
            <v>Кавказское</v>
          </cell>
        </row>
        <row r="113">
          <cell r="X113" t="str">
            <v>Казанское</v>
          </cell>
        </row>
        <row r="114">
          <cell r="X114" t="str">
            <v>Каладжинское</v>
          </cell>
        </row>
        <row r="115">
          <cell r="X115" t="str">
            <v>Калининское</v>
          </cell>
        </row>
        <row r="116">
          <cell r="X116" t="str">
            <v>Калниболотское</v>
          </cell>
        </row>
        <row r="117">
          <cell r="X117" t="str">
            <v>Калужское</v>
          </cell>
        </row>
        <row r="118">
          <cell r="X118" t="str">
            <v>Камышеватское</v>
          </cell>
        </row>
        <row r="119">
          <cell r="X119" t="str">
            <v>Каневское</v>
          </cell>
        </row>
        <row r="120">
          <cell r="X120" t="str">
            <v>Канеловское</v>
          </cell>
        </row>
        <row r="121">
          <cell r="X121" t="str">
            <v>Киевское</v>
          </cell>
        </row>
        <row r="122">
          <cell r="X122" t="str">
            <v>Кировское</v>
          </cell>
        </row>
        <row r="123">
          <cell r="X123" t="str">
            <v>Кирпильское</v>
          </cell>
        </row>
        <row r="124">
          <cell r="X124" t="str">
            <v>Кисляковское</v>
          </cell>
        </row>
        <row r="125">
          <cell r="X125" t="str">
            <v>Ковалевское</v>
          </cell>
        </row>
        <row r="126">
          <cell r="X126" t="str">
            <v>Комсомольское</v>
          </cell>
        </row>
        <row r="127">
          <cell r="X127" t="str">
            <v>Коноковское</v>
          </cell>
        </row>
        <row r="128">
          <cell r="X128" t="str">
            <v>Константиновское</v>
          </cell>
        </row>
        <row r="129">
          <cell r="X129" t="str">
            <v>Копанское</v>
          </cell>
        </row>
        <row r="130">
          <cell r="X130" t="str">
            <v>Коржевское</v>
          </cell>
        </row>
        <row r="131">
          <cell r="X131" t="str">
            <v>Коржовское</v>
          </cell>
        </row>
        <row r="132">
          <cell r="X132" t="str">
            <v>Костромское</v>
          </cell>
        </row>
        <row r="133">
          <cell r="X133" t="str">
            <v>Красноармейское</v>
          </cell>
        </row>
        <row r="134">
          <cell r="X134" t="str">
            <v>Красногвардейское</v>
          </cell>
        </row>
        <row r="135">
          <cell r="X135" t="str">
            <v>Краснокутское</v>
          </cell>
        </row>
        <row r="136">
          <cell r="X136" t="str">
            <v>Краснополянское</v>
          </cell>
        </row>
        <row r="137">
          <cell r="X137" t="str">
            <v>Красносельское</v>
          </cell>
        </row>
        <row r="138">
          <cell r="X138" t="str">
            <v>Краснострельское</v>
          </cell>
        </row>
        <row r="139">
          <cell r="X139" t="str">
            <v>Крупское</v>
          </cell>
        </row>
        <row r="140">
          <cell r="X140" t="str">
            <v>Крутое</v>
          </cell>
        </row>
        <row r="141">
          <cell r="X141" t="str">
            <v>Крыловское</v>
          </cell>
        </row>
        <row r="142">
          <cell r="X142" t="str">
            <v>Крымское городское поселение</v>
          </cell>
        </row>
        <row r="143">
          <cell r="X143" t="str">
            <v>Кубанец</v>
          </cell>
        </row>
        <row r="144">
          <cell r="X144" t="str">
            <v>Кубанское</v>
          </cell>
        </row>
        <row r="145">
          <cell r="X145" t="str">
            <v>Кубанскостепное</v>
          </cell>
        </row>
        <row r="146">
          <cell r="X146" t="str">
            <v>Кубань</v>
          </cell>
        </row>
        <row r="147">
          <cell r="X147" t="str">
            <v>Куйбышевское</v>
          </cell>
        </row>
        <row r="148">
          <cell r="X148" t="str">
            <v>Куликовское</v>
          </cell>
        </row>
        <row r="149">
          <cell r="X149" t="str">
            <v>Кургоковское</v>
          </cell>
        </row>
        <row r="150">
          <cell r="X150" t="str">
            <v>Куринское</v>
          </cell>
        </row>
        <row r="151">
          <cell r="X151" t="str">
            <v>Курчанское</v>
          </cell>
        </row>
        <row r="152">
          <cell r="X152" t="str">
            <v>Кухаривское</v>
          </cell>
        </row>
        <row r="153">
          <cell r="X153" t="str">
            <v>Кущевское</v>
          </cell>
        </row>
        <row r="154">
          <cell r="X154" t="str">
            <v>Ладожское</v>
          </cell>
        </row>
        <row r="155">
          <cell r="X155" t="str">
            <v>Ленинградское</v>
          </cell>
        </row>
        <row r="156">
          <cell r="X156" t="str">
            <v>Ленинское</v>
          </cell>
        </row>
        <row r="157">
          <cell r="X157" t="str">
            <v>Ловлинское</v>
          </cell>
        </row>
        <row r="158">
          <cell r="X158" t="str">
            <v>Лосевское</v>
          </cell>
        </row>
        <row r="159">
          <cell r="X159" t="str">
            <v>Львовское</v>
          </cell>
        </row>
        <row r="160">
          <cell r="X160" t="str">
            <v>Маевское</v>
          </cell>
        </row>
        <row r="161">
          <cell r="X161" t="str">
            <v>Маламинское</v>
          </cell>
        </row>
        <row r="162">
          <cell r="X162" t="str">
            <v>Малотенгинское</v>
          </cell>
        </row>
        <row r="163">
          <cell r="X163" t="str">
            <v>Марьинское</v>
          </cell>
        </row>
        <row r="164">
          <cell r="X164" t="str">
            <v>Марьянское</v>
          </cell>
        </row>
        <row r="165">
          <cell r="X165" t="str">
            <v>Махошевское</v>
          </cell>
        </row>
        <row r="166">
          <cell r="X166" t="str">
            <v>Маякское</v>
          </cell>
        </row>
        <row r="167">
          <cell r="X167" t="str">
            <v>Медведовское</v>
          </cell>
        </row>
        <row r="168">
          <cell r="X168" t="str">
            <v>Мерчанское</v>
          </cell>
        </row>
        <row r="169">
          <cell r="X169" t="str">
            <v>Мингрельское</v>
          </cell>
        </row>
        <row r="170">
          <cell r="X170" t="str">
            <v>Мирское</v>
          </cell>
        </row>
        <row r="171">
          <cell r="X171" t="str">
            <v>Михайловское</v>
          </cell>
        </row>
        <row r="172">
          <cell r="X172" t="str">
            <v>Мичуринское</v>
          </cell>
        </row>
        <row r="173">
          <cell r="X173" t="str">
            <v>Молдаванское</v>
          </cell>
        </row>
        <row r="174">
          <cell r="X174" t="str">
            <v>Моревское</v>
          </cell>
        </row>
        <row r="175">
          <cell r="X175" t="str">
            <v>Небугское</v>
          </cell>
        </row>
        <row r="176">
          <cell r="X176" t="str">
            <v>Незаймановское</v>
          </cell>
        </row>
        <row r="177">
          <cell r="X177" t="str">
            <v>Незамаевское</v>
          </cell>
        </row>
        <row r="178">
          <cell r="X178" t="str">
            <v>Некрасовское</v>
          </cell>
        </row>
        <row r="179">
          <cell r="X179" t="str">
            <v>Нижнебаканское</v>
          </cell>
        </row>
        <row r="180">
          <cell r="X180" t="str">
            <v>Николаевское</v>
          </cell>
        </row>
        <row r="181">
          <cell r="X181" t="str">
            <v>Николенское</v>
          </cell>
        </row>
        <row r="182">
          <cell r="X182" t="str">
            <v>Новоалексеевское</v>
          </cell>
        </row>
        <row r="183">
          <cell r="X183" t="str">
            <v>Новобейсугское</v>
          </cell>
        </row>
        <row r="184">
          <cell r="X184" t="str">
            <v>Новоберезанское</v>
          </cell>
        </row>
        <row r="185">
          <cell r="X185" t="str">
            <v>Нововеличковское</v>
          </cell>
        </row>
        <row r="186">
          <cell r="X186" t="str">
            <v>Нововладимировское</v>
          </cell>
        </row>
        <row r="187">
          <cell r="X187" t="str">
            <v>Новодеревянковское</v>
          </cell>
        </row>
        <row r="188">
          <cell r="X188" t="str">
            <v>Новоджерелиевское</v>
          </cell>
        </row>
        <row r="189">
          <cell r="X189" t="str">
            <v>Новодмитриевское</v>
          </cell>
        </row>
        <row r="190">
          <cell r="X190" t="str">
            <v>Новоивановское</v>
          </cell>
        </row>
        <row r="191">
          <cell r="X191" t="str">
            <v>Новокорсунское</v>
          </cell>
        </row>
        <row r="192">
          <cell r="X192" t="str">
            <v>Новолабинское</v>
          </cell>
        </row>
        <row r="193">
          <cell r="X193" t="str">
            <v>Новоленинское</v>
          </cell>
        </row>
        <row r="194">
          <cell r="X194" t="str">
            <v>Новолеушковское</v>
          </cell>
        </row>
        <row r="195">
          <cell r="X195" t="str">
            <v>Новомалороссийское</v>
          </cell>
        </row>
        <row r="196">
          <cell r="X196" t="str">
            <v>Новоминское</v>
          </cell>
        </row>
        <row r="197">
          <cell r="X197" t="str">
            <v>Новомихайловское</v>
          </cell>
        </row>
        <row r="198">
          <cell r="X198" t="str">
            <v>Новомышастовское</v>
          </cell>
        </row>
        <row r="199">
          <cell r="X199" t="str">
            <v>Новониколаевское</v>
          </cell>
        </row>
        <row r="200">
          <cell r="X200" t="str">
            <v>Новопавловское</v>
          </cell>
        </row>
        <row r="201">
          <cell r="X201" t="str">
            <v>Новопашковское</v>
          </cell>
        </row>
        <row r="202">
          <cell r="X202" t="str">
            <v>Новопетровское</v>
          </cell>
        </row>
        <row r="203">
          <cell r="X203" t="str">
            <v>Новопластуновское</v>
          </cell>
        </row>
        <row r="204">
          <cell r="X204" t="str">
            <v>Новоплатнировское</v>
          </cell>
        </row>
        <row r="205">
          <cell r="X205" t="str">
            <v>Новопокровское</v>
          </cell>
        </row>
        <row r="206">
          <cell r="X206" t="str">
            <v>Новополянское</v>
          </cell>
        </row>
        <row r="207">
          <cell r="X207" t="str">
            <v>Новорождественское</v>
          </cell>
        </row>
        <row r="208">
          <cell r="X208" t="str">
            <v>Новосельское</v>
          </cell>
        </row>
        <row r="209">
          <cell r="X209" t="str">
            <v>Новосергиевское</v>
          </cell>
        </row>
        <row r="210">
          <cell r="X210" t="str">
            <v>Новотаманское</v>
          </cell>
        </row>
        <row r="211">
          <cell r="X211" t="str">
            <v>Новотитаровское</v>
          </cell>
        </row>
        <row r="212">
          <cell r="X212" t="str">
            <v>Новоукраинское</v>
          </cell>
        </row>
        <row r="213">
          <cell r="X213" t="str">
            <v>Новоуманское</v>
          </cell>
        </row>
        <row r="214">
          <cell r="X214" t="str">
            <v>Новощербиновское</v>
          </cell>
        </row>
        <row r="215">
          <cell r="X215" t="str">
            <v>Новоясенское</v>
          </cell>
        </row>
        <row r="216">
          <cell r="X216" t="str">
            <v>Образцовое</v>
          </cell>
        </row>
        <row r="217">
          <cell r="X217" t="str">
            <v>Октябрьское</v>
          </cell>
        </row>
        <row r="218">
          <cell r="X218" t="str">
            <v>Ольгинское</v>
          </cell>
        </row>
        <row r="219">
          <cell r="X219" t="str">
            <v>Отрадненское</v>
          </cell>
        </row>
        <row r="220">
          <cell r="X220" t="str">
            <v>Отрадо-Кубанское</v>
          </cell>
        </row>
        <row r="221">
          <cell r="X221" t="str">
            <v>Отрадо-Ольгинское</v>
          </cell>
        </row>
        <row r="222">
          <cell r="X222" t="str">
            <v>Павловское</v>
          </cell>
        </row>
        <row r="223">
          <cell r="X223" t="str">
            <v>Парковское</v>
          </cell>
        </row>
        <row r="224">
          <cell r="X224" t="str">
            <v>Первомайское</v>
          </cell>
        </row>
        <row r="225">
          <cell r="X225" t="str">
            <v>Первореченское</v>
          </cell>
        </row>
        <row r="226">
          <cell r="X226" t="str">
            <v>Первосинюхинское</v>
          </cell>
        </row>
        <row r="227">
          <cell r="X227" t="str">
            <v>Передовское</v>
          </cell>
        </row>
        <row r="228">
          <cell r="X228" t="str">
            <v>Переправненское</v>
          </cell>
        </row>
        <row r="229">
          <cell r="X229" t="str">
            <v>Переясловское</v>
          </cell>
        </row>
        <row r="230">
          <cell r="X230" t="str">
            <v>Песчаное</v>
          </cell>
        </row>
        <row r="231">
          <cell r="X231" t="str">
            <v>Петровское</v>
          </cell>
        </row>
        <row r="232">
          <cell r="X232" t="str">
            <v>Петропавловское</v>
          </cell>
        </row>
        <row r="233">
          <cell r="X233" t="str">
            <v>Пластуновское</v>
          </cell>
        </row>
        <row r="234">
          <cell r="X234" t="str">
            <v>Платнировское</v>
          </cell>
        </row>
        <row r="235">
          <cell r="X235" t="str">
            <v>Покровское</v>
          </cell>
        </row>
        <row r="236">
          <cell r="X236" t="str">
            <v>Полтавское</v>
          </cell>
        </row>
        <row r="237">
          <cell r="X237" t="str">
            <v>Полтавченское</v>
          </cell>
        </row>
        <row r="238">
          <cell r="X238" t="str">
            <v>Попутненское</v>
          </cell>
        </row>
        <row r="239">
          <cell r="X239" t="str">
            <v>Поселковое</v>
          </cell>
        </row>
        <row r="240">
          <cell r="X240" t="str">
            <v>поселок городского типа Афипский</v>
          </cell>
        </row>
      </sheetData>
      <sheetData sheetId="30"/>
      <sheetData sheetId="31"/>
      <sheetData sheetId="3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ая аУП__2"/>
      <sheetName val="Сводная спис.раб "/>
      <sheetName val="Сводная ДГПХ"/>
      <sheetName val="Сводная общ раб"/>
      <sheetName val=" таб.январь"/>
      <sheetName val="доход"/>
      <sheetName val="январь ФОТ"/>
      <sheetName val="Табель (спис)"/>
      <sheetName val="РВ .неспис ДГПХ"/>
      <sheetName val="Вспомог"/>
      <sheetName val="1я"/>
      <sheetName val="2я"/>
      <sheetName val="3я"/>
      <sheetName val="4я"/>
      <sheetName val="5я осем."/>
      <sheetName val="6я Лаб"/>
      <sheetName val="7я МТФ 4"/>
      <sheetName val="8я Надой"/>
      <sheetName val="9я"/>
      <sheetName val="10я Мельн"/>
      <sheetName val="11я"/>
      <sheetName val="12д"/>
      <sheetName val="13д"/>
      <sheetName val="14н сл.НУ"/>
      <sheetName val="15д сторож"/>
      <sheetName val="16д Копаёва"/>
      <sheetName val="17д проч"/>
      <sheetName val="перер"/>
      <sheetName val="17д проч (2)"/>
      <sheetName val="18д"/>
      <sheetName val="Сводная1_2"/>
      <sheetName val="Лист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без коэфф"/>
      <sheetName val="Лист1"/>
      <sheetName val="Доплаты_12"/>
      <sheetName val="Договор подряда"/>
      <sheetName val="реестр договоров ГПХ"/>
      <sheetName val="персонал"/>
      <sheetName val="Лист2"/>
      <sheetName val="Лист3"/>
    </sheetNames>
    <sheetDataSet>
      <sheetData sheetId="0">
        <row r="1">
          <cell r="A1" t="str">
            <v xml:space="preserve">Общее начисление ОПЛАТЫ ТРУДА   за </v>
          </cell>
          <cell r="F1" t="str">
            <v>январь</v>
          </cell>
          <cell r="G1" t="str">
            <v>2011г.</v>
          </cell>
          <cell r="K1" t="str">
            <v>на 07.02.11г.</v>
          </cell>
        </row>
        <row r="2">
          <cell r="A2" t="str">
            <v>Подрзделение</v>
          </cell>
          <cell r="B2" t="str">
            <v>ср.численность</v>
          </cell>
          <cell r="C2" t="str">
            <v>Основная</v>
          </cell>
          <cell r="D2" t="str">
            <v>Доплаты</v>
          </cell>
          <cell r="E2" t="str">
            <v>К ув.</v>
          </cell>
          <cell r="F2" t="str">
            <v>Всего</v>
          </cell>
          <cell r="G2" t="str">
            <v>Коэфф. Пов</v>
          </cell>
          <cell r="H2" t="str">
            <v>Начислено на 09.01.11г.</v>
          </cell>
          <cell r="I2" t="str">
            <v>премия  неспис в ЗП</v>
          </cell>
          <cell r="K2" t="str">
            <v>Средняя</v>
          </cell>
        </row>
        <row r="3">
          <cell r="A3" t="str">
            <v>Администрация (без персон.надб)</v>
          </cell>
          <cell r="B3">
            <v>12.5</v>
          </cell>
          <cell r="C3">
            <v>61981.515151515167</v>
          </cell>
          <cell r="D3">
            <v>6722.424242424242</v>
          </cell>
          <cell r="E3">
            <v>53167.060606060608</v>
          </cell>
          <cell r="F3">
            <v>121871.00000000001</v>
          </cell>
          <cell r="G3">
            <v>1.8577889791188964</v>
          </cell>
          <cell r="J3">
            <v>0</v>
          </cell>
          <cell r="K3">
            <v>9749.68</v>
          </cell>
        </row>
        <row r="4">
          <cell r="A4" t="str">
            <v>Растениеводство</v>
          </cell>
          <cell r="B4">
            <v>10.258064516129032</v>
          </cell>
          <cell r="C4">
            <v>49975</v>
          </cell>
          <cell r="D4">
            <v>6385.512708431499</v>
          </cell>
          <cell r="E4">
            <v>6577.5</v>
          </cell>
          <cell r="F4">
            <v>62938.012708431503</v>
          </cell>
          <cell r="G4">
            <v>1.131615807903952</v>
          </cell>
          <cell r="J4">
            <v>0</v>
          </cell>
          <cell r="K4">
            <v>6135.4666476772854</v>
          </cell>
        </row>
        <row r="5">
          <cell r="A5" t="str">
            <v>Животноводство</v>
          </cell>
          <cell r="B5">
            <v>30.862903225806448</v>
          </cell>
          <cell r="C5">
            <v>161726.00234011299</v>
          </cell>
          <cell r="D5">
            <v>26310.76225798843</v>
          </cell>
          <cell r="E5">
            <v>34677.372694601218</v>
          </cell>
          <cell r="F5">
            <v>222714.13729270262</v>
          </cell>
          <cell r="G5">
            <v>1.2144205149007148</v>
          </cell>
          <cell r="J5">
            <v>0</v>
          </cell>
          <cell r="K5">
            <v>7216.2406648275746</v>
          </cell>
        </row>
        <row r="6">
          <cell r="A6" t="str">
            <v>Гараж (общие функции)</v>
          </cell>
          <cell r="B6">
            <v>6.806451612903226</v>
          </cell>
          <cell r="C6">
            <v>18614.378534852651</v>
          </cell>
          <cell r="D6">
            <v>4450.3194440448133</v>
          </cell>
          <cell r="E6">
            <v>2238.3726609372025</v>
          </cell>
          <cell r="F6">
            <v>25303.070639834667</v>
          </cell>
          <cell r="G6">
            <v>1.1202496584425949</v>
          </cell>
          <cell r="J6">
            <v>0</v>
          </cell>
          <cell r="K6">
            <v>3717.5127480325814</v>
          </cell>
        </row>
        <row r="7">
          <cell r="A7" t="str">
            <v xml:space="preserve"> АТС</v>
          </cell>
          <cell r="B7">
            <v>5</v>
          </cell>
          <cell r="C7">
            <v>15189.310126291617</v>
          </cell>
          <cell r="D7">
            <v>9269.9418265536733</v>
          </cell>
          <cell r="E7">
            <v>7447.3559999999998</v>
          </cell>
          <cell r="F7">
            <v>31906.60795284529</v>
          </cell>
          <cell r="G7">
            <v>1.4903024520586459</v>
          </cell>
          <cell r="J7">
            <v>0</v>
          </cell>
          <cell r="K7">
            <v>6381.3215905690577</v>
          </cell>
        </row>
        <row r="8">
          <cell r="A8" t="str">
            <v>Механизация</v>
          </cell>
          <cell r="B8">
            <v>8</v>
          </cell>
          <cell r="C8">
            <v>52692.47</v>
          </cell>
          <cell r="D8">
            <v>14890.973599999999</v>
          </cell>
          <cell r="E8">
            <v>19264.426000000007</v>
          </cell>
          <cell r="F8">
            <v>86847.869600000005</v>
          </cell>
          <cell r="G8">
            <v>1.365601119097283</v>
          </cell>
          <cell r="J8">
            <v>0</v>
          </cell>
          <cell r="K8">
            <v>10855.983700000001</v>
          </cell>
        </row>
        <row r="9">
          <cell r="E9">
            <v>0</v>
          </cell>
          <cell r="G9" t="e">
            <v>#DIV/0!</v>
          </cell>
          <cell r="J9">
            <v>0</v>
          </cell>
          <cell r="K9" t="e">
            <v>#DIV/0!</v>
          </cell>
        </row>
        <row r="10">
          <cell r="A10" t="str">
            <v>АУП ЖИВ</v>
          </cell>
          <cell r="B10">
            <v>2</v>
          </cell>
          <cell r="C10">
            <v>8342.7177177177182</v>
          </cell>
          <cell r="D10">
            <v>4200.4504504504503</v>
          </cell>
          <cell r="E10">
            <v>5005.6306306306324</v>
          </cell>
          <cell r="F10">
            <v>17548.798798798802</v>
          </cell>
          <cell r="G10">
            <v>1.6</v>
          </cell>
          <cell r="J10">
            <v>0</v>
          </cell>
          <cell r="K10">
            <v>8774.3993993994009</v>
          </cell>
        </row>
        <row r="11">
          <cell r="A11" t="str">
            <v>ДГПХ животноводство</v>
          </cell>
          <cell r="D11">
            <v>0</v>
          </cell>
          <cell r="G11" t="e">
            <v>#DIV/0!</v>
          </cell>
          <cell r="J11">
            <v>0</v>
          </cell>
          <cell r="K11" t="e">
            <v>#DIV/0!</v>
          </cell>
        </row>
        <row r="12">
          <cell r="A12" t="str">
            <v>АУП растениеводство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#DIV/0!</v>
          </cell>
          <cell r="J12">
            <v>0</v>
          </cell>
          <cell r="K12" t="e">
            <v>#DIV/0!</v>
          </cell>
        </row>
        <row r="13">
          <cell r="A13" t="str">
            <v>Всего</v>
          </cell>
          <cell r="B13">
            <v>75.427419354838705</v>
          </cell>
          <cell r="C13">
            <v>368521.39387049008</v>
          </cell>
          <cell r="D13">
            <v>72230.384529893097</v>
          </cell>
          <cell r="E13">
            <v>128377.71859222966</v>
          </cell>
          <cell r="F13">
            <v>569129.49699261296</v>
          </cell>
          <cell r="G13">
            <v>1.3483589303836878</v>
          </cell>
          <cell r="H13">
            <v>0</v>
          </cell>
          <cell r="I13">
            <v>0</v>
          </cell>
          <cell r="J13">
            <v>0</v>
          </cell>
          <cell r="K13">
            <v>7545.3926683506907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23"/>
      <sheetName val="Инструкция"/>
      <sheetName val="Справочники"/>
      <sheetName val="Производственная"/>
      <sheetName val="Инвестиционная"/>
      <sheetName val="Комментарии"/>
      <sheetName val="Проверка"/>
      <sheetName val="инструкция2"/>
      <sheetName val="TEHSHEET"/>
      <sheetName val="et_union"/>
      <sheetName val="REESTR"/>
    </sheetNames>
    <sheetDataSet>
      <sheetData sheetId="0"/>
      <sheetData sheetId="1"/>
      <sheetData sheetId="2"/>
      <sheetData sheetId="3">
        <row r="10">
          <cell r="F10" t="str">
            <v>Петропавловск-Камчатский городской округ</v>
          </cell>
          <cell r="H10" t="str">
            <v>30701000</v>
          </cell>
        </row>
        <row r="13">
          <cell r="F13" t="str">
            <v>МУП "Петропавловский водоканал"</v>
          </cell>
          <cell r="G13" t="str">
            <v>4101119472</v>
          </cell>
          <cell r="H13" t="str">
            <v>410101001</v>
          </cell>
        </row>
        <row r="15">
          <cell r="E15" t="str">
            <v>Водозабор, водоочистка, транспортировка и распределение воды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B266"/>
  <sheetViews>
    <sheetView showGridLines="0" tabSelected="1" view="pageBreakPreview" zoomScale="80" zoomScaleNormal="80" zoomScaleSheetLayoutView="80" workbookViewId="0">
      <pane xSplit="2" ySplit="5" topLeftCell="C6" activePane="bottomRight" state="frozen"/>
      <selection activeCell="H11" sqref="H11"/>
      <selection pane="topRight" activeCell="H11" sqref="H11"/>
      <selection pane="bottomLeft" activeCell="H11" sqref="H11"/>
      <selection pane="bottomRight" activeCell="Z262" sqref="Z262"/>
    </sheetView>
  </sheetViews>
  <sheetFormatPr defaultColWidth="7.5546875" defaultRowHeight="13.2"/>
  <cols>
    <col min="1" max="1" width="6.33203125" style="138" customWidth="1"/>
    <col min="2" max="2" width="30.5546875" style="14" customWidth="1"/>
    <col min="3" max="3" width="7.5546875" style="14" customWidth="1"/>
    <col min="4" max="4" width="7.5546875" style="14" hidden="1" customWidth="1"/>
    <col min="5" max="5" width="7.5546875" style="14" customWidth="1"/>
    <col min="6" max="6" width="7.5546875" style="139" customWidth="1"/>
    <col min="7" max="7" width="7.5546875" style="14" customWidth="1"/>
    <col min="8" max="8" width="7.5546875" style="140" customWidth="1"/>
    <col min="9" max="9" width="12.33203125" style="139" customWidth="1"/>
    <col min="10" max="10" width="8.6640625" style="141" customWidth="1"/>
    <col min="11" max="11" width="7.5546875" style="141" hidden="1" customWidth="1"/>
    <col min="12" max="12" width="7.5546875" style="14" customWidth="1"/>
    <col min="13" max="16" width="7.5546875" style="140" customWidth="1"/>
    <col min="17" max="17" width="9.6640625" style="142" customWidth="1"/>
    <col min="18" max="18" width="7.5546875" style="14" customWidth="1"/>
    <col min="19" max="19" width="7.5546875" style="14" hidden="1" customWidth="1"/>
    <col min="20" max="24" width="7.5546875" style="14" customWidth="1"/>
    <col min="25" max="25" width="10" style="14" customWidth="1"/>
    <col min="26" max="16384" width="7.5546875" style="14"/>
  </cols>
  <sheetData>
    <row r="1" spans="1:24" s="2" customFormat="1">
      <c r="A1" s="1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 t="s">
        <v>0</v>
      </c>
      <c r="X1" s="3"/>
    </row>
    <row r="2" spans="1:24" s="2" customFormat="1" ht="16.8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s="2" customFormat="1" ht="16.2" thickBot="1">
      <c r="A3" s="6" t="str">
        <f>'[22]1.1.1.'!A7</f>
        <v>МУП "Оссорское ЖКХ"</v>
      </c>
      <c r="B3" s="7"/>
      <c r="C3" s="6"/>
      <c r="D3" s="6"/>
      <c r="F3" s="8"/>
      <c r="H3" s="9"/>
      <c r="J3" s="10"/>
      <c r="K3" s="10"/>
      <c r="M3" s="9"/>
      <c r="N3" s="9"/>
      <c r="O3" s="9"/>
      <c r="P3" s="9"/>
      <c r="Q3" s="11"/>
    </row>
    <row r="4" spans="1:24" ht="54.75" customHeight="1">
      <c r="A4" s="12" t="s">
        <v>2</v>
      </c>
      <c r="B4" s="13" t="s">
        <v>3</v>
      </c>
      <c r="C4" s="154" t="s">
        <v>4</v>
      </c>
      <c r="D4" s="155"/>
      <c r="E4" s="155"/>
      <c r="F4" s="155"/>
      <c r="G4" s="155"/>
      <c r="H4" s="155"/>
      <c r="I4" s="156"/>
      <c r="J4" s="154" t="s">
        <v>5</v>
      </c>
      <c r="K4" s="155"/>
      <c r="L4" s="155"/>
      <c r="M4" s="155"/>
      <c r="N4" s="155"/>
      <c r="O4" s="155"/>
      <c r="P4" s="156"/>
      <c r="Q4" s="157" t="s">
        <v>6</v>
      </c>
      <c r="R4" s="154" t="s">
        <v>7</v>
      </c>
      <c r="S4" s="155"/>
      <c r="T4" s="155"/>
      <c r="U4" s="155"/>
      <c r="V4" s="155"/>
      <c r="W4" s="155"/>
      <c r="X4" s="159"/>
    </row>
    <row r="5" spans="1:24" ht="39.75" customHeight="1" thickBot="1">
      <c r="A5" s="15"/>
      <c r="B5" s="16"/>
      <c r="C5" s="16" t="s">
        <v>8</v>
      </c>
      <c r="D5" s="17" t="s">
        <v>9</v>
      </c>
      <c r="E5" s="17" t="s">
        <v>10</v>
      </c>
      <c r="F5" s="18" t="s">
        <v>11</v>
      </c>
      <c r="G5" s="17" t="s">
        <v>12</v>
      </c>
      <c r="H5" s="19" t="s">
        <v>13</v>
      </c>
      <c r="I5" s="20" t="s">
        <v>14</v>
      </c>
      <c r="J5" s="16" t="s">
        <v>8</v>
      </c>
      <c r="K5" s="17" t="s">
        <v>9</v>
      </c>
      <c r="L5" s="17" t="s">
        <v>10</v>
      </c>
      <c r="M5" s="19" t="s">
        <v>11</v>
      </c>
      <c r="N5" s="19" t="s">
        <v>12</v>
      </c>
      <c r="O5" s="19" t="s">
        <v>13</v>
      </c>
      <c r="P5" s="21" t="s">
        <v>14</v>
      </c>
      <c r="Q5" s="158"/>
      <c r="R5" s="16" t="s">
        <v>8</v>
      </c>
      <c r="S5" s="17" t="s">
        <v>9</v>
      </c>
      <c r="T5" s="17" t="s">
        <v>10</v>
      </c>
      <c r="U5" s="17" t="s">
        <v>11</v>
      </c>
      <c r="V5" s="17" t="s">
        <v>12</v>
      </c>
      <c r="W5" s="17" t="s">
        <v>13</v>
      </c>
      <c r="X5" s="22" t="s">
        <v>14</v>
      </c>
    </row>
    <row r="6" spans="1:24" ht="15.75" hidden="1" customHeight="1">
      <c r="A6" s="151" t="s">
        <v>15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3"/>
    </row>
    <row r="7" spans="1:24" s="33" customFormat="1" ht="13.8" hidden="1" thickBot="1">
      <c r="A7" s="23">
        <v>1</v>
      </c>
      <c r="B7" s="24" t="s">
        <v>16</v>
      </c>
      <c r="C7" s="25"/>
      <c r="D7" s="26"/>
      <c r="E7" s="27"/>
      <c r="F7" s="26"/>
      <c r="G7" s="28"/>
      <c r="H7" s="29"/>
      <c r="I7" s="26"/>
      <c r="J7" s="25"/>
      <c r="K7" s="26"/>
      <c r="L7" s="26"/>
      <c r="M7" s="29"/>
      <c r="N7" s="29"/>
      <c r="O7" s="29"/>
      <c r="P7" s="29"/>
      <c r="Q7" s="30"/>
      <c r="R7" s="31"/>
      <c r="S7" s="31"/>
      <c r="T7" s="28"/>
      <c r="U7" s="28"/>
      <c r="V7" s="28"/>
      <c r="W7" s="28"/>
      <c r="X7" s="32"/>
    </row>
    <row r="8" spans="1:24" s="33" customFormat="1" ht="13.8" hidden="1" thickBot="1">
      <c r="A8" s="23">
        <v>2</v>
      </c>
      <c r="B8" s="34" t="s">
        <v>17</v>
      </c>
      <c r="C8" s="26">
        <f>I8</f>
        <v>0.35983999999999999</v>
      </c>
      <c r="D8" s="26"/>
      <c r="E8" s="28"/>
      <c r="F8" s="26"/>
      <c r="G8" s="26"/>
      <c r="H8" s="26"/>
      <c r="I8" s="26">
        <v>0.35983999999999999</v>
      </c>
      <c r="J8" s="26" t="e">
        <f>C8/Q8*1000</f>
        <v>#REF!</v>
      </c>
      <c r="K8" s="26"/>
      <c r="L8" s="26"/>
      <c r="M8" s="26"/>
      <c r="N8" s="26"/>
      <c r="O8" s="26"/>
      <c r="P8" s="26" t="e">
        <f>J8</f>
        <v>#REF!</v>
      </c>
      <c r="Q8" s="30" t="e">
        <f>'[22]1.2.1.'!#REF!/'[22]1.1.2.'!#REF!*1000</f>
        <v>#REF!</v>
      </c>
      <c r="R8" s="35">
        <v>100</v>
      </c>
      <c r="S8" s="26"/>
      <c r="T8" s="26"/>
      <c r="U8" s="26"/>
      <c r="V8" s="26"/>
      <c r="W8" s="26"/>
      <c r="X8" s="32">
        <v>100</v>
      </c>
    </row>
    <row r="9" spans="1:24" s="42" customFormat="1" ht="18.75" hidden="1" customHeight="1">
      <c r="A9" s="36" t="s">
        <v>18</v>
      </c>
      <c r="B9" s="37" t="s">
        <v>19</v>
      </c>
      <c r="C9" s="38">
        <f t="shared" ref="C9:C18" si="0">I9</f>
        <v>0</v>
      </c>
      <c r="D9" s="38"/>
      <c r="E9" s="39"/>
      <c r="F9" s="38"/>
      <c r="G9" s="38"/>
      <c r="H9" s="38"/>
      <c r="I9" s="38"/>
      <c r="J9" s="38" t="e">
        <f t="shared" ref="J9:J16" si="1">C9/Q9*1000</f>
        <v>#REF!</v>
      </c>
      <c r="K9" s="38"/>
      <c r="L9" s="38"/>
      <c r="M9" s="38"/>
      <c r="N9" s="38"/>
      <c r="O9" s="38"/>
      <c r="P9" s="38" t="e">
        <f t="shared" ref="P9:P18" si="2">J9</f>
        <v>#REF!</v>
      </c>
      <c r="Q9" s="30" t="e">
        <f>'[22]1.2.1.'!#REF!/'[22]1.1.2.'!#REF!*1000</f>
        <v>#REF!</v>
      </c>
      <c r="R9" s="40">
        <v>100</v>
      </c>
      <c r="S9" s="38"/>
      <c r="T9" s="38"/>
      <c r="U9" s="38"/>
      <c r="V9" s="38"/>
      <c r="W9" s="38"/>
      <c r="X9" s="41">
        <v>100</v>
      </c>
    </row>
    <row r="10" spans="1:24" ht="13.8" hidden="1" thickBot="1">
      <c r="A10" s="43" t="s">
        <v>20</v>
      </c>
      <c r="B10" s="44" t="s">
        <v>21</v>
      </c>
      <c r="C10" s="45">
        <f t="shared" si="0"/>
        <v>0</v>
      </c>
      <c r="D10" s="45"/>
      <c r="E10" s="46"/>
      <c r="F10" s="45"/>
      <c r="G10" s="45"/>
      <c r="H10" s="45"/>
      <c r="I10" s="45"/>
      <c r="J10" s="47" t="e">
        <f t="shared" si="1"/>
        <v>#REF!</v>
      </c>
      <c r="K10" s="45"/>
      <c r="L10" s="45"/>
      <c r="M10" s="45"/>
      <c r="N10" s="45"/>
      <c r="O10" s="45"/>
      <c r="P10" s="47" t="e">
        <f t="shared" si="2"/>
        <v>#REF!</v>
      </c>
      <c r="Q10" s="30" t="e">
        <f>'[22]1.2.1.'!#REF!/'[22]1.1.2.'!#REF!*1000</f>
        <v>#REF!</v>
      </c>
      <c r="R10" s="40">
        <v>100</v>
      </c>
      <c r="S10" s="45"/>
      <c r="T10" s="45"/>
      <c r="U10" s="45"/>
      <c r="V10" s="26"/>
      <c r="W10" s="26"/>
      <c r="X10" s="48">
        <v>100</v>
      </c>
    </row>
    <row r="11" spans="1:24" ht="13.8" hidden="1" thickBot="1">
      <c r="A11" s="43" t="s">
        <v>22</v>
      </c>
      <c r="B11" s="44" t="s">
        <v>23</v>
      </c>
      <c r="C11" s="45">
        <f t="shared" si="0"/>
        <v>0</v>
      </c>
      <c r="D11" s="45"/>
      <c r="E11" s="46"/>
      <c r="F11" s="45"/>
      <c r="G11" s="45"/>
      <c r="H11" s="45"/>
      <c r="I11" s="45"/>
      <c r="J11" s="47" t="e">
        <f t="shared" si="1"/>
        <v>#REF!</v>
      </c>
      <c r="K11" s="45"/>
      <c r="L11" s="45"/>
      <c r="M11" s="45"/>
      <c r="N11" s="45"/>
      <c r="O11" s="45"/>
      <c r="P11" s="47" t="e">
        <f t="shared" si="2"/>
        <v>#REF!</v>
      </c>
      <c r="Q11" s="30" t="e">
        <f>'[22]1.2.1.'!#REF!/'[22]1.1.2.'!#REF!*1000</f>
        <v>#REF!</v>
      </c>
      <c r="R11" s="40"/>
      <c r="S11" s="45"/>
      <c r="T11" s="45"/>
      <c r="U11" s="45"/>
      <c r="V11" s="26"/>
      <c r="W11" s="26"/>
      <c r="X11" s="48"/>
    </row>
    <row r="12" spans="1:24" s="42" customFormat="1" ht="19.5" hidden="1" customHeight="1">
      <c r="A12" s="36" t="s">
        <v>24</v>
      </c>
      <c r="B12" s="37" t="s">
        <v>25</v>
      </c>
      <c r="C12" s="38">
        <f t="shared" si="0"/>
        <v>0</v>
      </c>
      <c r="D12" s="38"/>
      <c r="E12" s="39"/>
      <c r="F12" s="38"/>
      <c r="G12" s="38"/>
      <c r="H12" s="38"/>
      <c r="I12" s="38"/>
      <c r="J12" s="38" t="e">
        <f t="shared" si="1"/>
        <v>#REF!</v>
      </c>
      <c r="K12" s="38"/>
      <c r="L12" s="38"/>
      <c r="M12" s="38"/>
      <c r="N12" s="38"/>
      <c r="O12" s="38"/>
      <c r="P12" s="38" t="e">
        <f t="shared" si="2"/>
        <v>#REF!</v>
      </c>
      <c r="Q12" s="30" t="e">
        <f>'[22]1.2.1.'!#REF!/'[22]1.1.2.'!#REF!*1000</f>
        <v>#REF!</v>
      </c>
      <c r="R12" s="40">
        <v>100</v>
      </c>
      <c r="S12" s="38"/>
      <c r="T12" s="38"/>
      <c r="U12" s="38"/>
      <c r="V12" s="38"/>
      <c r="W12" s="38"/>
      <c r="X12" s="41">
        <v>100</v>
      </c>
    </row>
    <row r="13" spans="1:24" ht="13.8" hidden="1" thickBot="1">
      <c r="A13" s="43" t="s">
        <v>26</v>
      </c>
      <c r="B13" s="49" t="s">
        <v>27</v>
      </c>
      <c r="C13" s="47">
        <f t="shared" si="0"/>
        <v>0</v>
      </c>
      <c r="D13" s="45"/>
      <c r="E13" s="46"/>
      <c r="F13" s="45"/>
      <c r="G13" s="45"/>
      <c r="H13" s="45"/>
      <c r="I13" s="47"/>
      <c r="J13" s="47" t="e">
        <f t="shared" si="1"/>
        <v>#REF!</v>
      </c>
      <c r="K13" s="45"/>
      <c r="L13" s="45"/>
      <c r="M13" s="45"/>
      <c r="N13" s="45"/>
      <c r="O13" s="45"/>
      <c r="P13" s="47" t="e">
        <f t="shared" si="2"/>
        <v>#REF!</v>
      </c>
      <c r="Q13" s="30" t="e">
        <f>'[22]1.2.1.'!#REF!/'[22]1.1.2.'!#REF!*1000</f>
        <v>#REF!</v>
      </c>
      <c r="R13" s="40">
        <v>100</v>
      </c>
      <c r="S13" s="45"/>
      <c r="T13" s="45"/>
      <c r="U13" s="45"/>
      <c r="V13" s="26"/>
      <c r="W13" s="26"/>
      <c r="X13" s="48">
        <v>100</v>
      </c>
    </row>
    <row r="14" spans="1:24" ht="13.8" hidden="1" thickBot="1">
      <c r="A14" s="43" t="s">
        <v>28</v>
      </c>
      <c r="B14" s="49" t="s">
        <v>29</v>
      </c>
      <c r="C14" s="45">
        <f t="shared" si="0"/>
        <v>0</v>
      </c>
      <c r="D14" s="45"/>
      <c r="E14" s="46"/>
      <c r="F14" s="45"/>
      <c r="G14" s="45"/>
      <c r="H14" s="45"/>
      <c r="I14" s="45"/>
      <c r="J14" s="47" t="e">
        <f t="shared" si="1"/>
        <v>#REF!</v>
      </c>
      <c r="K14" s="45"/>
      <c r="L14" s="45"/>
      <c r="M14" s="45"/>
      <c r="N14" s="45"/>
      <c r="O14" s="45"/>
      <c r="P14" s="47" t="e">
        <f t="shared" si="2"/>
        <v>#REF!</v>
      </c>
      <c r="Q14" s="30" t="e">
        <f>'[22]1.2.1.'!#REF!/'[22]1.1.2.'!#REF!*1000</f>
        <v>#REF!</v>
      </c>
      <c r="R14" s="40"/>
      <c r="S14" s="45"/>
      <c r="T14" s="45"/>
      <c r="U14" s="45"/>
      <c r="V14" s="26"/>
      <c r="W14" s="26"/>
      <c r="X14" s="48"/>
    </row>
    <row r="15" spans="1:24" s="33" customFormat="1" ht="17.25" hidden="1" customHeight="1">
      <c r="A15" s="23">
        <v>3</v>
      </c>
      <c r="B15" s="34" t="s">
        <v>30</v>
      </c>
      <c r="C15" s="26">
        <f t="shared" si="0"/>
        <v>0.60499999999999998</v>
      </c>
      <c r="D15" s="26"/>
      <c r="E15" s="28"/>
      <c r="F15" s="26"/>
      <c r="G15" s="26"/>
      <c r="H15" s="26"/>
      <c r="I15" s="26">
        <f>0.475+0.06+0.07</f>
        <v>0.60499999999999998</v>
      </c>
      <c r="J15" s="50" t="e">
        <f t="shared" si="1"/>
        <v>#REF!</v>
      </c>
      <c r="K15" s="26"/>
      <c r="L15" s="26"/>
      <c r="M15" s="26"/>
      <c r="N15" s="26"/>
      <c r="O15" s="26"/>
      <c r="P15" s="50" t="e">
        <f t="shared" si="2"/>
        <v>#REF!</v>
      </c>
      <c r="Q15" s="30" t="e">
        <f>'[22]1.2.1.'!#REF!/'[22]1.1.2.'!#REF!*1000</f>
        <v>#REF!</v>
      </c>
      <c r="R15" s="35">
        <v>100</v>
      </c>
      <c r="S15" s="26"/>
      <c r="T15" s="26"/>
      <c r="U15" s="26"/>
      <c r="V15" s="26"/>
      <c r="W15" s="26"/>
      <c r="X15" s="32">
        <v>100</v>
      </c>
    </row>
    <row r="16" spans="1:24" s="42" customFormat="1" ht="13.8" hidden="1" thickBot="1">
      <c r="A16" s="51" t="s">
        <v>31</v>
      </c>
      <c r="B16" s="37" t="s">
        <v>32</v>
      </c>
      <c r="C16" s="38">
        <f t="shared" si="0"/>
        <v>0.06</v>
      </c>
      <c r="D16" s="38"/>
      <c r="E16" s="39"/>
      <c r="F16" s="38"/>
      <c r="G16" s="38"/>
      <c r="H16" s="38"/>
      <c r="I16" s="38">
        <v>0.06</v>
      </c>
      <c r="J16" s="52" t="e">
        <f t="shared" si="1"/>
        <v>#REF!</v>
      </c>
      <c r="K16" s="38"/>
      <c r="L16" s="38"/>
      <c r="M16" s="38"/>
      <c r="N16" s="38"/>
      <c r="O16" s="38"/>
      <c r="P16" s="52" t="e">
        <f t="shared" si="2"/>
        <v>#REF!</v>
      </c>
      <c r="Q16" s="30" t="e">
        <f>'[22]1.2.1.'!#REF!/'[22]1.1.2.'!#REF!*1000</f>
        <v>#REF!</v>
      </c>
      <c r="R16" s="53">
        <v>100</v>
      </c>
      <c r="S16" s="38"/>
      <c r="T16" s="38"/>
      <c r="U16" s="38"/>
      <c r="V16" s="38"/>
      <c r="W16" s="38"/>
      <c r="X16" s="41">
        <v>100</v>
      </c>
    </row>
    <row r="17" spans="1:25" s="61" customFormat="1" ht="15.6" hidden="1" thickBot="1">
      <c r="A17" s="54">
        <v>4</v>
      </c>
      <c r="B17" s="55" t="s">
        <v>33</v>
      </c>
      <c r="C17" s="56">
        <f t="shared" si="0"/>
        <v>0.96483999999999992</v>
      </c>
      <c r="D17" s="56"/>
      <c r="E17" s="56"/>
      <c r="F17" s="56"/>
      <c r="G17" s="56"/>
      <c r="H17" s="56"/>
      <c r="I17" s="56">
        <f>I8+I15</f>
        <v>0.96483999999999992</v>
      </c>
      <c r="J17" s="57" t="e">
        <f>C17/Q17*1000</f>
        <v>#REF!</v>
      </c>
      <c r="K17" s="56"/>
      <c r="L17" s="56"/>
      <c r="M17" s="56"/>
      <c r="N17" s="56"/>
      <c r="O17" s="56"/>
      <c r="P17" s="57" t="e">
        <f t="shared" si="2"/>
        <v>#REF!</v>
      </c>
      <c r="Q17" s="30" t="e">
        <f>'[22]1.2.1.'!#REF!/'[22]1.1.2.'!#REF!*1000</f>
        <v>#REF!</v>
      </c>
      <c r="R17" s="58">
        <v>100</v>
      </c>
      <c r="S17" s="56"/>
      <c r="T17" s="56"/>
      <c r="U17" s="56"/>
      <c r="V17" s="56"/>
      <c r="W17" s="56"/>
      <c r="X17" s="59">
        <v>100</v>
      </c>
      <c r="Y17" s="60"/>
    </row>
    <row r="18" spans="1:25" s="42" customFormat="1" ht="13.8" hidden="1" thickBot="1">
      <c r="A18" s="62" t="s">
        <v>34</v>
      </c>
      <c r="B18" s="63" t="s">
        <v>35</v>
      </c>
      <c r="C18" s="64">
        <f t="shared" si="0"/>
        <v>7.0000000000000007E-2</v>
      </c>
      <c r="D18" s="64"/>
      <c r="E18" s="65"/>
      <c r="F18" s="64"/>
      <c r="G18" s="64"/>
      <c r="H18" s="64"/>
      <c r="I18" s="64">
        <v>7.0000000000000007E-2</v>
      </c>
      <c r="J18" s="64" t="e">
        <f>C18/Q18*1000</f>
        <v>#REF!</v>
      </c>
      <c r="K18" s="64"/>
      <c r="L18" s="64"/>
      <c r="M18" s="64"/>
      <c r="N18" s="64"/>
      <c r="O18" s="64"/>
      <c r="P18" s="64" t="e">
        <f t="shared" si="2"/>
        <v>#REF!</v>
      </c>
      <c r="Q18" s="30" t="e">
        <f>'[22]1.2.1.'!#REF!/'[22]1.1.2.'!#REF!*1000</f>
        <v>#REF!</v>
      </c>
      <c r="R18" s="66">
        <v>100</v>
      </c>
      <c r="S18" s="64"/>
      <c r="T18" s="64"/>
      <c r="U18" s="64"/>
      <c r="V18" s="64"/>
      <c r="W18" s="64"/>
      <c r="X18" s="67">
        <v>100</v>
      </c>
    </row>
    <row r="19" spans="1:25" ht="14.25" hidden="1" customHeight="1">
      <c r="A19" s="151" t="s">
        <v>36</v>
      </c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3"/>
    </row>
    <row r="20" spans="1:25" s="69" customFormat="1" ht="16.2" hidden="1" thickBot="1">
      <c r="A20" s="23">
        <v>1</v>
      </c>
      <c r="B20" s="24" t="s">
        <v>16</v>
      </c>
      <c r="C20" s="25"/>
      <c r="D20" s="26"/>
      <c r="E20" s="27"/>
      <c r="F20" s="26"/>
      <c r="G20" s="26"/>
      <c r="H20" s="26"/>
      <c r="I20" s="26"/>
      <c r="J20" s="25"/>
      <c r="K20" s="26"/>
      <c r="L20" s="26"/>
      <c r="M20" s="26"/>
      <c r="N20" s="26"/>
      <c r="O20" s="26"/>
      <c r="P20" s="26"/>
      <c r="Q20" s="30"/>
      <c r="R20" s="30"/>
      <c r="S20" s="45"/>
      <c r="T20" s="26"/>
      <c r="U20" s="26"/>
      <c r="V20" s="26"/>
      <c r="W20" s="26"/>
      <c r="X20" s="68"/>
    </row>
    <row r="21" spans="1:25" ht="13.8" hidden="1" thickBot="1">
      <c r="A21" s="23">
        <v>2</v>
      </c>
      <c r="B21" s="34" t="s">
        <v>17</v>
      </c>
      <c r="C21" s="26">
        <v>0.40300000000000002</v>
      </c>
      <c r="D21" s="26"/>
      <c r="E21" s="28"/>
      <c r="F21" s="26"/>
      <c r="G21" s="26"/>
      <c r="H21" s="26"/>
      <c r="I21" s="26">
        <v>0.373</v>
      </c>
      <c r="J21" s="26">
        <f>C21/Q21*1000</f>
        <v>0.1545330125071343</v>
      </c>
      <c r="K21" s="26"/>
      <c r="L21" s="26"/>
      <c r="M21" s="26"/>
      <c r="N21" s="26"/>
      <c r="O21" s="26"/>
      <c r="P21" s="26">
        <f>J21</f>
        <v>0.1545330125071343</v>
      </c>
      <c r="Q21" s="30">
        <v>2607.8570103678962</v>
      </c>
      <c r="R21" s="35">
        <v>100</v>
      </c>
      <c r="S21" s="26"/>
      <c r="T21" s="26"/>
      <c r="U21" s="26"/>
      <c r="V21" s="26"/>
      <c r="W21" s="26"/>
      <c r="X21" s="32">
        <v>100</v>
      </c>
    </row>
    <row r="22" spans="1:25" ht="13.8" hidden="1" thickBot="1">
      <c r="A22" s="36" t="s">
        <v>18</v>
      </c>
      <c r="B22" s="37" t="s">
        <v>19</v>
      </c>
      <c r="C22" s="38">
        <f t="shared" ref="C22:C31" si="3">I22</f>
        <v>0</v>
      </c>
      <c r="D22" s="38"/>
      <c r="E22" s="39"/>
      <c r="F22" s="38"/>
      <c r="G22" s="38"/>
      <c r="H22" s="38"/>
      <c r="I22" s="38"/>
      <c r="J22" s="38">
        <f t="shared" ref="J22:J29" si="4">C22/Q22*1000</f>
        <v>0</v>
      </c>
      <c r="K22" s="38"/>
      <c r="L22" s="38"/>
      <c r="M22" s="38"/>
      <c r="N22" s="38"/>
      <c r="O22" s="38"/>
      <c r="P22" s="38">
        <f t="shared" ref="P22:P31" si="5">J22</f>
        <v>0</v>
      </c>
      <c r="Q22" s="30">
        <v>2607.8570103678962</v>
      </c>
      <c r="R22" s="40">
        <v>100</v>
      </c>
      <c r="S22" s="38"/>
      <c r="T22" s="38"/>
      <c r="U22" s="38"/>
      <c r="V22" s="38"/>
      <c r="W22" s="38"/>
      <c r="X22" s="41">
        <v>100</v>
      </c>
    </row>
    <row r="23" spans="1:25" ht="13.8" hidden="1" thickBot="1">
      <c r="A23" s="43" t="s">
        <v>20</v>
      </c>
      <c r="B23" s="44" t="s">
        <v>21</v>
      </c>
      <c r="C23" s="45">
        <f t="shared" si="3"/>
        <v>0</v>
      </c>
      <c r="D23" s="45"/>
      <c r="E23" s="46"/>
      <c r="F23" s="45"/>
      <c r="G23" s="45"/>
      <c r="H23" s="45"/>
      <c r="I23" s="45"/>
      <c r="J23" s="47">
        <f t="shared" si="4"/>
        <v>0</v>
      </c>
      <c r="K23" s="45"/>
      <c r="L23" s="45"/>
      <c r="M23" s="45"/>
      <c r="N23" s="45"/>
      <c r="O23" s="45"/>
      <c r="P23" s="47">
        <f t="shared" si="5"/>
        <v>0</v>
      </c>
      <c r="Q23" s="30">
        <v>2607.8570103678962</v>
      </c>
      <c r="R23" s="40">
        <v>100</v>
      </c>
      <c r="S23" s="45"/>
      <c r="T23" s="45"/>
      <c r="U23" s="45"/>
      <c r="V23" s="26"/>
      <c r="W23" s="26"/>
      <c r="X23" s="48">
        <v>100</v>
      </c>
    </row>
    <row r="24" spans="1:25" ht="13.8" hidden="1" thickBot="1">
      <c r="A24" s="43" t="s">
        <v>22</v>
      </c>
      <c r="B24" s="44" t="s">
        <v>23</v>
      </c>
      <c r="C24" s="45">
        <f t="shared" si="3"/>
        <v>0</v>
      </c>
      <c r="D24" s="45"/>
      <c r="E24" s="46"/>
      <c r="F24" s="45"/>
      <c r="G24" s="45"/>
      <c r="H24" s="45"/>
      <c r="I24" s="45"/>
      <c r="J24" s="47">
        <f t="shared" si="4"/>
        <v>0</v>
      </c>
      <c r="K24" s="45"/>
      <c r="L24" s="45"/>
      <c r="M24" s="45"/>
      <c r="N24" s="45"/>
      <c r="O24" s="45"/>
      <c r="P24" s="47">
        <f t="shared" si="5"/>
        <v>0</v>
      </c>
      <c r="Q24" s="30">
        <v>2607.8570103678962</v>
      </c>
      <c r="R24" s="40"/>
      <c r="S24" s="45"/>
      <c r="T24" s="45"/>
      <c r="U24" s="45"/>
      <c r="V24" s="26"/>
      <c r="W24" s="26"/>
      <c r="X24" s="48"/>
    </row>
    <row r="25" spans="1:25" ht="13.8" hidden="1" thickBot="1">
      <c r="A25" s="36" t="s">
        <v>24</v>
      </c>
      <c r="B25" s="37" t="s">
        <v>25</v>
      </c>
      <c r="C25" s="38">
        <f t="shared" si="3"/>
        <v>0</v>
      </c>
      <c r="D25" s="38"/>
      <c r="E25" s="39"/>
      <c r="F25" s="38"/>
      <c r="G25" s="38"/>
      <c r="H25" s="38"/>
      <c r="I25" s="38"/>
      <c r="J25" s="38">
        <f t="shared" si="4"/>
        <v>0</v>
      </c>
      <c r="K25" s="38"/>
      <c r="L25" s="38"/>
      <c r="M25" s="38"/>
      <c r="N25" s="38"/>
      <c r="O25" s="38"/>
      <c r="P25" s="38">
        <f t="shared" si="5"/>
        <v>0</v>
      </c>
      <c r="Q25" s="30">
        <v>2607.8570103678962</v>
      </c>
      <c r="R25" s="40">
        <v>100</v>
      </c>
      <c r="S25" s="38"/>
      <c r="T25" s="38"/>
      <c r="U25" s="38"/>
      <c r="V25" s="38"/>
      <c r="W25" s="38"/>
      <c r="X25" s="41">
        <v>100</v>
      </c>
    </row>
    <row r="26" spans="1:25" ht="13.8" hidden="1" thickBot="1">
      <c r="A26" s="43" t="s">
        <v>26</v>
      </c>
      <c r="B26" s="49" t="s">
        <v>27</v>
      </c>
      <c r="C26" s="47">
        <f t="shared" si="3"/>
        <v>0</v>
      </c>
      <c r="D26" s="45"/>
      <c r="E26" s="46"/>
      <c r="F26" s="45"/>
      <c r="G26" s="45"/>
      <c r="H26" s="45"/>
      <c r="I26" s="47"/>
      <c r="J26" s="47">
        <f t="shared" si="4"/>
        <v>0</v>
      </c>
      <c r="K26" s="45"/>
      <c r="L26" s="45"/>
      <c r="M26" s="45"/>
      <c r="N26" s="45"/>
      <c r="O26" s="45"/>
      <c r="P26" s="47">
        <f t="shared" si="5"/>
        <v>0</v>
      </c>
      <c r="Q26" s="30">
        <v>2607.8570103678962</v>
      </c>
      <c r="R26" s="40">
        <v>100</v>
      </c>
      <c r="S26" s="45"/>
      <c r="T26" s="45"/>
      <c r="U26" s="45"/>
      <c r="V26" s="26"/>
      <c r="W26" s="26"/>
      <c r="X26" s="48">
        <v>100</v>
      </c>
    </row>
    <row r="27" spans="1:25" ht="13.8" hidden="1" thickBot="1">
      <c r="A27" s="43" t="s">
        <v>28</v>
      </c>
      <c r="B27" s="49" t="s">
        <v>29</v>
      </c>
      <c r="C27" s="45">
        <f t="shared" si="3"/>
        <v>0</v>
      </c>
      <c r="D27" s="45"/>
      <c r="E27" s="46"/>
      <c r="F27" s="45"/>
      <c r="G27" s="45"/>
      <c r="H27" s="45"/>
      <c r="I27" s="45"/>
      <c r="J27" s="47">
        <f t="shared" si="4"/>
        <v>0</v>
      </c>
      <c r="K27" s="45"/>
      <c r="L27" s="45"/>
      <c r="M27" s="45"/>
      <c r="N27" s="45"/>
      <c r="O27" s="45"/>
      <c r="P27" s="47">
        <f t="shared" si="5"/>
        <v>0</v>
      </c>
      <c r="Q27" s="30">
        <v>2607.8570103678962</v>
      </c>
      <c r="R27" s="40"/>
      <c r="S27" s="45"/>
      <c r="T27" s="45"/>
      <c r="U27" s="45"/>
      <c r="V27" s="26"/>
      <c r="W27" s="26"/>
      <c r="X27" s="48"/>
    </row>
    <row r="28" spans="1:25" ht="13.8" hidden="1" thickBot="1">
      <c r="A28" s="23">
        <v>3</v>
      </c>
      <c r="B28" s="34" t="s">
        <v>30</v>
      </c>
      <c r="C28" s="26">
        <v>0.65700000000000003</v>
      </c>
      <c r="D28" s="26"/>
      <c r="E28" s="28"/>
      <c r="F28" s="26"/>
      <c r="G28" s="26"/>
      <c r="H28" s="26"/>
      <c r="I28" s="26">
        <v>0.65900000000000003</v>
      </c>
      <c r="J28" s="50">
        <f t="shared" si="4"/>
        <v>0.25193099061336782</v>
      </c>
      <c r="K28" s="26"/>
      <c r="L28" s="26"/>
      <c r="M28" s="26"/>
      <c r="N28" s="26"/>
      <c r="O28" s="26"/>
      <c r="P28" s="50">
        <f t="shared" si="5"/>
        <v>0.25193099061336782</v>
      </c>
      <c r="Q28" s="30">
        <v>2607.8570103678962</v>
      </c>
      <c r="R28" s="35">
        <v>100</v>
      </c>
      <c r="S28" s="26"/>
      <c r="T28" s="26"/>
      <c r="U28" s="26"/>
      <c r="V28" s="26"/>
      <c r="W28" s="26"/>
      <c r="X28" s="32">
        <v>100</v>
      </c>
    </row>
    <row r="29" spans="1:25" ht="13.8" hidden="1" thickBot="1">
      <c r="A29" s="51" t="s">
        <v>31</v>
      </c>
      <c r="B29" s="37" t="s">
        <v>32</v>
      </c>
      <c r="C29" s="38">
        <v>6.0999999999999999E-2</v>
      </c>
      <c r="D29" s="38"/>
      <c r="E29" s="39"/>
      <c r="F29" s="38"/>
      <c r="G29" s="38"/>
      <c r="H29" s="38"/>
      <c r="I29" s="38">
        <v>6.0999999999999999E-2</v>
      </c>
      <c r="J29" s="52">
        <f t="shared" si="4"/>
        <v>2.3390853009764748E-2</v>
      </c>
      <c r="K29" s="38"/>
      <c r="L29" s="38"/>
      <c r="M29" s="38"/>
      <c r="N29" s="38"/>
      <c r="O29" s="38"/>
      <c r="P29" s="52">
        <f t="shared" si="5"/>
        <v>2.3390853009764748E-2</v>
      </c>
      <c r="Q29" s="30">
        <v>2607.8570103678962</v>
      </c>
      <c r="R29" s="53">
        <v>100</v>
      </c>
      <c r="S29" s="38"/>
      <c r="T29" s="38"/>
      <c r="U29" s="38"/>
      <c r="V29" s="38"/>
      <c r="W29" s="38"/>
      <c r="X29" s="41">
        <v>100</v>
      </c>
    </row>
    <row r="30" spans="1:25" ht="15.6" hidden="1" thickBot="1">
      <c r="A30" s="70">
        <v>4</v>
      </c>
      <c r="B30" s="71" t="s">
        <v>33</v>
      </c>
      <c r="C30" s="56">
        <f t="shared" si="3"/>
        <v>1.032</v>
      </c>
      <c r="D30" s="56"/>
      <c r="E30" s="56"/>
      <c r="F30" s="56"/>
      <c r="G30" s="56"/>
      <c r="H30" s="56"/>
      <c r="I30" s="56">
        <f>I21+I28</f>
        <v>1.032</v>
      </c>
      <c r="J30" s="57">
        <f>C30/Q30*1000</f>
        <v>0.39572721813241341</v>
      </c>
      <c r="K30" s="56"/>
      <c r="L30" s="56"/>
      <c r="M30" s="56"/>
      <c r="N30" s="56"/>
      <c r="O30" s="56"/>
      <c r="P30" s="57">
        <f t="shared" si="5"/>
        <v>0.39572721813241341</v>
      </c>
      <c r="Q30" s="30">
        <v>2607.8570103678962</v>
      </c>
      <c r="R30" s="58">
        <v>100</v>
      </c>
      <c r="S30" s="56"/>
      <c r="T30" s="56"/>
      <c r="U30" s="56"/>
      <c r="V30" s="56"/>
      <c r="W30" s="56"/>
      <c r="X30" s="59">
        <v>100</v>
      </c>
    </row>
    <row r="31" spans="1:25" ht="13.8" hidden="1" thickBot="1">
      <c r="A31" s="62" t="s">
        <v>34</v>
      </c>
      <c r="B31" s="63" t="s">
        <v>35</v>
      </c>
      <c r="C31" s="64">
        <f t="shared" si="3"/>
        <v>0.08</v>
      </c>
      <c r="D31" s="64"/>
      <c r="E31" s="65"/>
      <c r="F31" s="64"/>
      <c r="G31" s="64"/>
      <c r="H31" s="64"/>
      <c r="I31" s="64">
        <v>0.08</v>
      </c>
      <c r="J31" s="64">
        <f>C31/Q31*1000</f>
        <v>3.0676528537396386E-2</v>
      </c>
      <c r="K31" s="64"/>
      <c r="L31" s="64"/>
      <c r="M31" s="64"/>
      <c r="N31" s="64"/>
      <c r="O31" s="64"/>
      <c r="P31" s="64">
        <f t="shared" si="5"/>
        <v>3.0676528537396386E-2</v>
      </c>
      <c r="Q31" s="30">
        <v>2607.8570103678962</v>
      </c>
      <c r="R31" s="66">
        <v>100</v>
      </c>
      <c r="S31" s="64"/>
      <c r="T31" s="64"/>
      <c r="U31" s="64"/>
      <c r="V31" s="64"/>
      <c r="W31" s="64"/>
      <c r="X31" s="67">
        <v>100</v>
      </c>
    </row>
    <row r="32" spans="1:25" ht="15.75" hidden="1" customHeight="1">
      <c r="A32" s="151" t="s">
        <v>37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3"/>
    </row>
    <row r="33" spans="1:25" s="33" customFormat="1" ht="13.8" hidden="1" thickBot="1">
      <c r="A33" s="23">
        <v>1</v>
      </c>
      <c r="B33" s="24" t="s">
        <v>16</v>
      </c>
      <c r="C33" s="25"/>
      <c r="D33" s="26"/>
      <c r="E33" s="27"/>
      <c r="F33" s="26"/>
      <c r="G33" s="28"/>
      <c r="H33" s="29"/>
      <c r="I33" s="26"/>
      <c r="J33" s="25"/>
      <c r="K33" s="26"/>
      <c r="L33" s="26"/>
      <c r="M33" s="29"/>
      <c r="N33" s="29"/>
      <c r="O33" s="29"/>
      <c r="P33" s="29"/>
      <c r="Q33" s="30"/>
      <c r="R33" s="31"/>
      <c r="S33" s="31"/>
      <c r="T33" s="28"/>
      <c r="U33" s="28"/>
      <c r="V33" s="28"/>
      <c r="W33" s="28"/>
      <c r="X33" s="32"/>
    </row>
    <row r="34" spans="1:25" s="33" customFormat="1" ht="13.8" hidden="1" thickBot="1">
      <c r="A34" s="23">
        <v>2</v>
      </c>
      <c r="B34" s="34" t="s">
        <v>17</v>
      </c>
      <c r="C34" s="26">
        <v>0.36899999999999999</v>
      </c>
      <c r="D34" s="26"/>
      <c r="E34" s="28"/>
      <c r="F34" s="26"/>
      <c r="G34" s="26"/>
      <c r="H34" s="26"/>
      <c r="I34" s="26">
        <v>0.372</v>
      </c>
      <c r="J34" s="26">
        <f>C34/Q34*1000</f>
        <v>0.14149548787874086</v>
      </c>
      <c r="K34" s="26"/>
      <c r="L34" s="26"/>
      <c r="M34" s="26"/>
      <c r="N34" s="26"/>
      <c r="O34" s="26"/>
      <c r="P34" s="26">
        <f>J34</f>
        <v>0.14149548787874086</v>
      </c>
      <c r="Q34" s="30">
        <v>2607.8570103678962</v>
      </c>
      <c r="R34" s="35">
        <v>100</v>
      </c>
      <c r="S34" s="26"/>
      <c r="T34" s="26"/>
      <c r="U34" s="26"/>
      <c r="V34" s="26"/>
      <c r="W34" s="26"/>
      <c r="X34" s="32">
        <v>100</v>
      </c>
    </row>
    <row r="35" spans="1:25" s="42" customFormat="1" ht="18.75" hidden="1" customHeight="1">
      <c r="A35" s="36" t="s">
        <v>18</v>
      </c>
      <c r="B35" s="37" t="s">
        <v>19</v>
      </c>
      <c r="C35" s="38">
        <f t="shared" ref="C35:C44" si="6">I35</f>
        <v>0</v>
      </c>
      <c r="D35" s="38"/>
      <c r="E35" s="39"/>
      <c r="F35" s="38"/>
      <c r="G35" s="38"/>
      <c r="H35" s="38"/>
      <c r="I35" s="38"/>
      <c r="J35" s="38">
        <f t="shared" ref="J35:J42" si="7">C35/Q35*1000</f>
        <v>0</v>
      </c>
      <c r="K35" s="38"/>
      <c r="L35" s="38"/>
      <c r="M35" s="38"/>
      <c r="N35" s="38"/>
      <c r="O35" s="38"/>
      <c r="P35" s="38">
        <f t="shared" ref="P35:P44" si="8">J35</f>
        <v>0</v>
      </c>
      <c r="Q35" s="30">
        <v>2607.8570103678962</v>
      </c>
      <c r="R35" s="40">
        <v>100</v>
      </c>
      <c r="S35" s="38"/>
      <c r="T35" s="38"/>
      <c r="U35" s="38"/>
      <c r="V35" s="38"/>
      <c r="W35" s="38"/>
      <c r="X35" s="41">
        <v>100</v>
      </c>
    </row>
    <row r="36" spans="1:25" ht="13.8" hidden="1" thickBot="1">
      <c r="A36" s="43" t="s">
        <v>20</v>
      </c>
      <c r="B36" s="44" t="s">
        <v>21</v>
      </c>
      <c r="C36" s="45">
        <f t="shared" si="6"/>
        <v>0</v>
      </c>
      <c r="D36" s="45"/>
      <c r="E36" s="46"/>
      <c r="F36" s="45"/>
      <c r="G36" s="45"/>
      <c r="H36" s="45"/>
      <c r="I36" s="45"/>
      <c r="J36" s="47">
        <f t="shared" si="7"/>
        <v>0</v>
      </c>
      <c r="K36" s="45"/>
      <c r="L36" s="45"/>
      <c r="M36" s="45"/>
      <c r="N36" s="45"/>
      <c r="O36" s="45"/>
      <c r="P36" s="47">
        <f t="shared" si="8"/>
        <v>0</v>
      </c>
      <c r="Q36" s="30">
        <v>2607.8570103678962</v>
      </c>
      <c r="R36" s="40">
        <v>100</v>
      </c>
      <c r="S36" s="45"/>
      <c r="T36" s="45"/>
      <c r="U36" s="45"/>
      <c r="V36" s="26"/>
      <c r="W36" s="26"/>
      <c r="X36" s="48">
        <v>100</v>
      </c>
    </row>
    <row r="37" spans="1:25" ht="13.8" hidden="1" thickBot="1">
      <c r="A37" s="43" t="s">
        <v>22</v>
      </c>
      <c r="B37" s="44" t="s">
        <v>23</v>
      </c>
      <c r="C37" s="45">
        <f t="shared" si="6"/>
        <v>0</v>
      </c>
      <c r="D37" s="45"/>
      <c r="E37" s="46"/>
      <c r="F37" s="45"/>
      <c r="G37" s="45"/>
      <c r="H37" s="45"/>
      <c r="I37" s="45"/>
      <c r="J37" s="47">
        <f t="shared" si="7"/>
        <v>0</v>
      </c>
      <c r="K37" s="45"/>
      <c r="L37" s="45"/>
      <c r="M37" s="45"/>
      <c r="N37" s="45"/>
      <c r="O37" s="45"/>
      <c r="P37" s="47">
        <f t="shared" si="8"/>
        <v>0</v>
      </c>
      <c r="Q37" s="30">
        <v>2607.8570103678962</v>
      </c>
      <c r="R37" s="40"/>
      <c r="S37" s="45"/>
      <c r="T37" s="45"/>
      <c r="U37" s="45"/>
      <c r="V37" s="26"/>
      <c r="W37" s="26"/>
      <c r="X37" s="48"/>
    </row>
    <row r="38" spans="1:25" s="42" customFormat="1" ht="19.5" hidden="1" customHeight="1">
      <c r="A38" s="36" t="s">
        <v>24</v>
      </c>
      <c r="B38" s="37" t="s">
        <v>25</v>
      </c>
      <c r="C38" s="38">
        <f t="shared" si="6"/>
        <v>0</v>
      </c>
      <c r="D38" s="38"/>
      <c r="E38" s="39"/>
      <c r="F38" s="38"/>
      <c r="G38" s="38"/>
      <c r="H38" s="38"/>
      <c r="I38" s="38"/>
      <c r="J38" s="38">
        <f t="shared" si="7"/>
        <v>0</v>
      </c>
      <c r="K38" s="38"/>
      <c r="L38" s="38"/>
      <c r="M38" s="38"/>
      <c r="N38" s="38"/>
      <c r="O38" s="38"/>
      <c r="P38" s="38">
        <f t="shared" si="8"/>
        <v>0</v>
      </c>
      <c r="Q38" s="30">
        <v>2607.8570103678962</v>
      </c>
      <c r="R38" s="40">
        <v>100</v>
      </c>
      <c r="S38" s="38"/>
      <c r="T38" s="38"/>
      <c r="U38" s="38"/>
      <c r="V38" s="38"/>
      <c r="W38" s="38"/>
      <c r="X38" s="41">
        <v>100</v>
      </c>
    </row>
    <row r="39" spans="1:25" ht="13.8" hidden="1" thickBot="1">
      <c r="A39" s="43" t="s">
        <v>26</v>
      </c>
      <c r="B39" s="49" t="s">
        <v>27</v>
      </c>
      <c r="C39" s="47">
        <f t="shared" si="6"/>
        <v>0</v>
      </c>
      <c r="D39" s="45"/>
      <c r="E39" s="46"/>
      <c r="F39" s="45"/>
      <c r="G39" s="45"/>
      <c r="H39" s="45"/>
      <c r="I39" s="47"/>
      <c r="J39" s="47">
        <f t="shared" si="7"/>
        <v>0</v>
      </c>
      <c r="K39" s="45"/>
      <c r="L39" s="45"/>
      <c r="M39" s="45"/>
      <c r="N39" s="45"/>
      <c r="O39" s="45"/>
      <c r="P39" s="47">
        <f t="shared" si="8"/>
        <v>0</v>
      </c>
      <c r="Q39" s="30">
        <v>2607.8570103678962</v>
      </c>
      <c r="R39" s="40">
        <v>100</v>
      </c>
      <c r="S39" s="45"/>
      <c r="T39" s="45"/>
      <c r="U39" s="45"/>
      <c r="V39" s="26"/>
      <c r="W39" s="26"/>
      <c r="X39" s="48">
        <v>100</v>
      </c>
    </row>
    <row r="40" spans="1:25" ht="13.8" hidden="1" thickBot="1">
      <c r="A40" s="43" t="s">
        <v>28</v>
      </c>
      <c r="B40" s="49" t="s">
        <v>29</v>
      </c>
      <c r="C40" s="45">
        <f t="shared" si="6"/>
        <v>0</v>
      </c>
      <c r="D40" s="45"/>
      <c r="E40" s="46"/>
      <c r="F40" s="45"/>
      <c r="G40" s="45"/>
      <c r="H40" s="45"/>
      <c r="I40" s="45"/>
      <c r="J40" s="47">
        <f t="shared" si="7"/>
        <v>0</v>
      </c>
      <c r="K40" s="45"/>
      <c r="L40" s="45"/>
      <c r="M40" s="45"/>
      <c r="N40" s="45"/>
      <c r="O40" s="45"/>
      <c r="P40" s="47">
        <f t="shared" si="8"/>
        <v>0</v>
      </c>
      <c r="Q40" s="30">
        <v>2607.8570103678962</v>
      </c>
      <c r="R40" s="40"/>
      <c r="S40" s="45"/>
      <c r="T40" s="45"/>
      <c r="U40" s="45"/>
      <c r="V40" s="26"/>
      <c r="W40" s="26"/>
      <c r="X40" s="48"/>
    </row>
    <row r="41" spans="1:25" s="33" customFormat="1" ht="17.25" hidden="1" customHeight="1">
      <c r="A41" s="23">
        <v>3</v>
      </c>
      <c r="B41" s="34" t="s">
        <v>30</v>
      </c>
      <c r="C41" s="26">
        <v>0.7</v>
      </c>
      <c r="D41" s="26"/>
      <c r="E41" s="28"/>
      <c r="F41" s="26"/>
      <c r="G41" s="26"/>
      <c r="H41" s="26"/>
      <c r="I41" s="26">
        <v>0.72</v>
      </c>
      <c r="J41" s="50">
        <f t="shared" si="7"/>
        <v>0.26841962470221836</v>
      </c>
      <c r="K41" s="26"/>
      <c r="L41" s="26"/>
      <c r="M41" s="26"/>
      <c r="N41" s="26"/>
      <c r="O41" s="26"/>
      <c r="P41" s="50">
        <f t="shared" si="8"/>
        <v>0.26841962470221836</v>
      </c>
      <c r="Q41" s="30">
        <v>2607.8570103678962</v>
      </c>
      <c r="R41" s="35">
        <v>100</v>
      </c>
      <c r="S41" s="26"/>
      <c r="T41" s="26"/>
      <c r="U41" s="26"/>
      <c r="V41" s="26"/>
      <c r="W41" s="26"/>
      <c r="X41" s="32">
        <v>100</v>
      </c>
    </row>
    <row r="42" spans="1:25" s="42" customFormat="1" ht="13.8" hidden="1" thickBot="1">
      <c r="A42" s="51" t="s">
        <v>31</v>
      </c>
      <c r="B42" s="37" t="s">
        <v>32</v>
      </c>
      <c r="C42" s="38">
        <v>5.8999999999999997E-2</v>
      </c>
      <c r="D42" s="38"/>
      <c r="E42" s="39"/>
      <c r="F42" s="38"/>
      <c r="G42" s="38"/>
      <c r="H42" s="38"/>
      <c r="I42" s="38">
        <v>7.8E-2</v>
      </c>
      <c r="J42" s="52">
        <f t="shared" si="7"/>
        <v>2.2623939796329835E-2</v>
      </c>
      <c r="K42" s="38"/>
      <c r="L42" s="38"/>
      <c r="M42" s="38"/>
      <c r="N42" s="38"/>
      <c r="O42" s="38"/>
      <c r="P42" s="52">
        <f t="shared" si="8"/>
        <v>2.2623939796329835E-2</v>
      </c>
      <c r="Q42" s="30">
        <v>2607.8570103678962</v>
      </c>
      <c r="R42" s="53">
        <v>100</v>
      </c>
      <c r="S42" s="38"/>
      <c r="T42" s="38"/>
      <c r="U42" s="38"/>
      <c r="V42" s="38"/>
      <c r="W42" s="38"/>
      <c r="X42" s="41">
        <v>100</v>
      </c>
    </row>
    <row r="43" spans="1:25" s="61" customFormat="1" ht="15.6" hidden="1" thickBot="1">
      <c r="A43" s="54">
        <v>4</v>
      </c>
      <c r="B43" s="55" t="s">
        <v>33</v>
      </c>
      <c r="C43" s="56">
        <f t="shared" si="6"/>
        <v>1.0920000000000001</v>
      </c>
      <c r="D43" s="56"/>
      <c r="E43" s="56"/>
      <c r="F43" s="56"/>
      <c r="G43" s="56"/>
      <c r="H43" s="56"/>
      <c r="I43" s="56">
        <f>I34+I41</f>
        <v>1.0920000000000001</v>
      </c>
      <c r="J43" s="57">
        <f>C43/Q43*1000</f>
        <v>0.41873461453546074</v>
      </c>
      <c r="K43" s="56"/>
      <c r="L43" s="56"/>
      <c r="M43" s="56"/>
      <c r="N43" s="56"/>
      <c r="O43" s="56"/>
      <c r="P43" s="57">
        <f t="shared" si="8"/>
        <v>0.41873461453546074</v>
      </c>
      <c r="Q43" s="30">
        <v>2607.8570103678962</v>
      </c>
      <c r="R43" s="58">
        <v>100</v>
      </c>
      <c r="S43" s="56"/>
      <c r="T43" s="56"/>
      <c r="U43" s="56"/>
      <c r="V43" s="56"/>
      <c r="W43" s="56"/>
      <c r="X43" s="59">
        <v>100</v>
      </c>
      <c r="Y43" s="60"/>
    </row>
    <row r="44" spans="1:25" s="42" customFormat="1" ht="13.8" hidden="1" thickBot="1">
      <c r="A44" s="62" t="s">
        <v>34</v>
      </c>
      <c r="B44" s="63" t="s">
        <v>35</v>
      </c>
      <c r="C44" s="64">
        <f t="shared" si="6"/>
        <v>0.64200000000000002</v>
      </c>
      <c r="D44" s="64"/>
      <c r="E44" s="65"/>
      <c r="F44" s="64"/>
      <c r="G44" s="64"/>
      <c r="H44" s="64"/>
      <c r="I44" s="64">
        <v>0.64200000000000002</v>
      </c>
      <c r="J44" s="64">
        <f>C44/Q44*1000</f>
        <v>0.246179141512606</v>
      </c>
      <c r="K44" s="64"/>
      <c r="L44" s="64"/>
      <c r="M44" s="64"/>
      <c r="N44" s="64"/>
      <c r="O44" s="64"/>
      <c r="P44" s="64">
        <f t="shared" si="8"/>
        <v>0.246179141512606</v>
      </c>
      <c r="Q44" s="30">
        <v>2607.8570103678962</v>
      </c>
      <c r="R44" s="66">
        <v>100</v>
      </c>
      <c r="S44" s="64"/>
      <c r="T44" s="64"/>
      <c r="U44" s="64"/>
      <c r="V44" s="64"/>
      <c r="W44" s="64"/>
      <c r="X44" s="67">
        <v>100</v>
      </c>
    </row>
    <row r="45" spans="1:25" s="72" customFormat="1" ht="15.75" hidden="1" customHeight="1">
      <c r="A45" s="160" t="s">
        <v>38</v>
      </c>
      <c r="B45" s="161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2"/>
    </row>
    <row r="46" spans="1:25" s="33" customFormat="1" ht="13.8" hidden="1" thickBot="1">
      <c r="A46" s="23">
        <v>1</v>
      </c>
      <c r="B46" s="24" t="s">
        <v>16</v>
      </c>
      <c r="C46" s="25"/>
      <c r="D46" s="26"/>
      <c r="E46" s="27"/>
      <c r="F46" s="26"/>
      <c r="G46" s="28"/>
      <c r="H46" s="29"/>
      <c r="I46" s="26"/>
      <c r="J46" s="25"/>
      <c r="K46" s="26"/>
      <c r="L46" s="26"/>
      <c r="M46" s="29"/>
      <c r="N46" s="29"/>
      <c r="O46" s="29"/>
      <c r="P46" s="29"/>
      <c r="Q46" s="30"/>
      <c r="R46" s="31"/>
      <c r="S46" s="31"/>
      <c r="T46" s="28"/>
      <c r="U46" s="28"/>
      <c r="V46" s="28"/>
      <c r="W46" s="28"/>
      <c r="X46" s="32"/>
    </row>
    <row r="47" spans="1:25" s="33" customFormat="1" ht="13.8" hidden="1" thickBot="1">
      <c r="A47" s="23">
        <v>2</v>
      </c>
      <c r="B47" s="34" t="s">
        <v>17</v>
      </c>
      <c r="C47" s="26">
        <v>0.4</v>
      </c>
      <c r="D47" s="26"/>
      <c r="E47" s="28"/>
      <c r="F47" s="26"/>
      <c r="G47" s="26"/>
      <c r="H47" s="26"/>
      <c r="I47" s="26">
        <v>0.4</v>
      </c>
      <c r="J47" s="26">
        <v>0.1545330125071343</v>
      </c>
      <c r="K47" s="26"/>
      <c r="L47" s="26"/>
      <c r="M47" s="26"/>
      <c r="N47" s="26"/>
      <c r="O47" s="26"/>
      <c r="P47" s="26">
        <v>0.1545330125071343</v>
      </c>
      <c r="Q47" s="30">
        <v>2607.8570103678962</v>
      </c>
      <c r="R47" s="35">
        <v>100</v>
      </c>
      <c r="S47" s="26"/>
      <c r="T47" s="26"/>
      <c r="U47" s="26"/>
      <c r="V47" s="26"/>
      <c r="W47" s="26"/>
      <c r="X47" s="32">
        <v>100</v>
      </c>
    </row>
    <row r="48" spans="1:25" s="42" customFormat="1" ht="18.75" hidden="1" customHeight="1">
      <c r="A48" s="36" t="s">
        <v>18</v>
      </c>
      <c r="B48" s="37" t="s">
        <v>19</v>
      </c>
      <c r="C48" s="38">
        <v>0</v>
      </c>
      <c r="D48" s="38"/>
      <c r="E48" s="39"/>
      <c r="F48" s="38"/>
      <c r="G48" s="38"/>
      <c r="H48" s="38"/>
      <c r="I48" s="38"/>
      <c r="J48" s="38">
        <v>0</v>
      </c>
      <c r="K48" s="38"/>
      <c r="L48" s="38"/>
      <c r="M48" s="38"/>
      <c r="N48" s="38"/>
      <c r="O48" s="38"/>
      <c r="P48" s="38">
        <v>0</v>
      </c>
      <c r="Q48" s="30">
        <v>2607.8570103678962</v>
      </c>
      <c r="R48" s="40">
        <v>100</v>
      </c>
      <c r="S48" s="38"/>
      <c r="T48" s="38"/>
      <c r="U48" s="38"/>
      <c r="V48" s="38"/>
      <c r="W48" s="38"/>
      <c r="X48" s="41">
        <v>100</v>
      </c>
    </row>
    <row r="49" spans="1:25" ht="12.75" hidden="1" customHeight="1">
      <c r="A49" s="43" t="s">
        <v>20</v>
      </c>
      <c r="B49" s="44" t="s">
        <v>21</v>
      </c>
      <c r="C49" s="45">
        <v>0</v>
      </c>
      <c r="D49" s="45"/>
      <c r="E49" s="46"/>
      <c r="F49" s="45"/>
      <c r="G49" s="45"/>
      <c r="H49" s="45"/>
      <c r="I49" s="45"/>
      <c r="J49" s="47">
        <v>0</v>
      </c>
      <c r="K49" s="45"/>
      <c r="L49" s="45"/>
      <c r="M49" s="45"/>
      <c r="N49" s="45"/>
      <c r="O49" s="45"/>
      <c r="P49" s="47">
        <v>0</v>
      </c>
      <c r="Q49" s="30">
        <v>2607.8570103678962</v>
      </c>
      <c r="R49" s="40">
        <v>100</v>
      </c>
      <c r="S49" s="45"/>
      <c r="T49" s="45"/>
      <c r="U49" s="45"/>
      <c r="V49" s="26"/>
      <c r="W49" s="26"/>
      <c r="X49" s="48">
        <v>100</v>
      </c>
    </row>
    <row r="50" spans="1:25" ht="12.75" hidden="1" customHeight="1">
      <c r="A50" s="43" t="s">
        <v>22</v>
      </c>
      <c r="B50" s="44" t="s">
        <v>23</v>
      </c>
      <c r="C50" s="45">
        <v>0</v>
      </c>
      <c r="D50" s="45"/>
      <c r="E50" s="46"/>
      <c r="F50" s="45"/>
      <c r="G50" s="45"/>
      <c r="H50" s="45"/>
      <c r="I50" s="45"/>
      <c r="J50" s="47">
        <v>0</v>
      </c>
      <c r="K50" s="45"/>
      <c r="L50" s="45"/>
      <c r="M50" s="45"/>
      <c r="N50" s="45"/>
      <c r="O50" s="45"/>
      <c r="P50" s="47">
        <v>0</v>
      </c>
      <c r="Q50" s="30">
        <v>2607.8570103678962</v>
      </c>
      <c r="R50" s="40"/>
      <c r="S50" s="45"/>
      <c r="T50" s="45"/>
      <c r="U50" s="45"/>
      <c r="V50" s="26"/>
      <c r="W50" s="26"/>
      <c r="X50" s="48"/>
    </row>
    <row r="51" spans="1:25" s="42" customFormat="1" ht="19.5" hidden="1" customHeight="1">
      <c r="A51" s="36" t="s">
        <v>24</v>
      </c>
      <c r="B51" s="37" t="s">
        <v>25</v>
      </c>
      <c r="C51" s="38">
        <v>0</v>
      </c>
      <c r="D51" s="38"/>
      <c r="E51" s="39"/>
      <c r="F51" s="38"/>
      <c r="G51" s="38"/>
      <c r="H51" s="38"/>
      <c r="I51" s="38"/>
      <c r="J51" s="38">
        <v>0</v>
      </c>
      <c r="K51" s="38"/>
      <c r="L51" s="38"/>
      <c r="M51" s="38"/>
      <c r="N51" s="38"/>
      <c r="O51" s="38"/>
      <c r="P51" s="38">
        <v>0</v>
      </c>
      <c r="Q51" s="30">
        <v>2607.8570103678962</v>
      </c>
      <c r="R51" s="40">
        <v>100</v>
      </c>
      <c r="S51" s="38"/>
      <c r="T51" s="38"/>
      <c r="U51" s="38"/>
      <c r="V51" s="38"/>
      <c r="W51" s="38"/>
      <c r="X51" s="41">
        <v>100</v>
      </c>
    </row>
    <row r="52" spans="1:25" ht="12.75" hidden="1" customHeight="1">
      <c r="A52" s="43" t="s">
        <v>26</v>
      </c>
      <c r="B52" s="49" t="s">
        <v>27</v>
      </c>
      <c r="C52" s="47">
        <v>0</v>
      </c>
      <c r="D52" s="45"/>
      <c r="E52" s="46"/>
      <c r="F52" s="45"/>
      <c r="G52" s="45"/>
      <c r="H52" s="45"/>
      <c r="I52" s="47"/>
      <c r="J52" s="47">
        <v>0</v>
      </c>
      <c r="K52" s="45"/>
      <c r="L52" s="45"/>
      <c r="M52" s="45"/>
      <c r="N52" s="45"/>
      <c r="O52" s="45"/>
      <c r="P52" s="47">
        <v>0</v>
      </c>
      <c r="Q52" s="30">
        <v>2607.8570103678962</v>
      </c>
      <c r="R52" s="40">
        <v>100</v>
      </c>
      <c r="S52" s="45"/>
      <c r="T52" s="45"/>
      <c r="U52" s="45"/>
      <c r="V52" s="26"/>
      <c r="W52" s="26"/>
      <c r="X52" s="48">
        <v>100</v>
      </c>
    </row>
    <row r="53" spans="1:25" ht="12.75" hidden="1" customHeight="1">
      <c r="A53" s="43" t="s">
        <v>28</v>
      </c>
      <c r="B53" s="49" t="s">
        <v>29</v>
      </c>
      <c r="C53" s="45">
        <v>0</v>
      </c>
      <c r="D53" s="45"/>
      <c r="E53" s="46"/>
      <c r="F53" s="45"/>
      <c r="G53" s="45"/>
      <c r="H53" s="45"/>
      <c r="I53" s="45"/>
      <c r="J53" s="47">
        <v>0</v>
      </c>
      <c r="K53" s="45"/>
      <c r="L53" s="45"/>
      <c r="M53" s="45"/>
      <c r="N53" s="45"/>
      <c r="O53" s="45"/>
      <c r="P53" s="47">
        <v>0</v>
      </c>
      <c r="Q53" s="30">
        <v>2607.8570103678962</v>
      </c>
      <c r="R53" s="40"/>
      <c r="S53" s="45"/>
      <c r="T53" s="45"/>
      <c r="U53" s="45"/>
      <c r="V53" s="26"/>
      <c r="W53" s="26"/>
      <c r="X53" s="48"/>
    </row>
    <row r="54" spans="1:25" s="33" customFormat="1" ht="17.25" hidden="1" customHeight="1">
      <c r="A54" s="23">
        <v>3</v>
      </c>
      <c r="B54" s="34" t="s">
        <v>30</v>
      </c>
      <c r="C54" s="26">
        <v>0.63200000000000001</v>
      </c>
      <c r="D54" s="26"/>
      <c r="E54" s="28"/>
      <c r="F54" s="26"/>
      <c r="G54" s="26"/>
      <c r="H54" s="26"/>
      <c r="I54" s="26">
        <v>0.63200000000000001</v>
      </c>
      <c r="J54" s="50">
        <v>0.25186005114112514</v>
      </c>
      <c r="K54" s="26"/>
      <c r="L54" s="26"/>
      <c r="M54" s="26"/>
      <c r="N54" s="26"/>
      <c r="O54" s="26"/>
      <c r="P54" s="50">
        <v>0.25186005114112514</v>
      </c>
      <c r="Q54" s="30">
        <v>2607.8570103678962</v>
      </c>
      <c r="R54" s="35">
        <v>100</v>
      </c>
      <c r="S54" s="26"/>
      <c r="T54" s="26"/>
      <c r="U54" s="26"/>
      <c r="V54" s="26"/>
      <c r="W54" s="26"/>
      <c r="X54" s="32">
        <v>100</v>
      </c>
    </row>
    <row r="55" spans="1:25" s="42" customFormat="1" ht="13.8" hidden="1" thickBot="1">
      <c r="A55" s="51" t="s">
        <v>31</v>
      </c>
      <c r="B55" s="37" t="s">
        <v>32</v>
      </c>
      <c r="C55" s="38">
        <v>6.0630000000000003E-2</v>
      </c>
      <c r="D55" s="38"/>
      <c r="E55" s="39"/>
      <c r="F55" s="38"/>
      <c r="G55" s="38"/>
      <c r="H55" s="38"/>
      <c r="I55" s="38">
        <v>6.0630000000000003E-2</v>
      </c>
      <c r="J55" s="52">
        <v>2.3248974065279291E-2</v>
      </c>
      <c r="K55" s="38"/>
      <c r="L55" s="38"/>
      <c r="M55" s="38"/>
      <c r="N55" s="38"/>
      <c r="O55" s="38"/>
      <c r="P55" s="52">
        <v>2.3248974065279291E-2</v>
      </c>
      <c r="Q55" s="30">
        <v>2607.8570103678962</v>
      </c>
      <c r="R55" s="53">
        <v>100</v>
      </c>
      <c r="S55" s="38"/>
      <c r="T55" s="38"/>
      <c r="U55" s="38"/>
      <c r="V55" s="38"/>
      <c r="W55" s="38"/>
      <c r="X55" s="41">
        <v>100</v>
      </c>
    </row>
    <row r="56" spans="1:25" s="61" customFormat="1" ht="15.6" hidden="1" thickBot="1">
      <c r="A56" s="54">
        <v>4</v>
      </c>
      <c r="B56" s="55" t="s">
        <v>33</v>
      </c>
      <c r="C56" s="56">
        <f t="shared" ref="C56" si="9">I56</f>
        <v>1.032</v>
      </c>
      <c r="D56" s="56"/>
      <c r="E56" s="56"/>
      <c r="F56" s="56"/>
      <c r="G56" s="56"/>
      <c r="H56" s="56"/>
      <c r="I56" s="56">
        <f>I47+I54</f>
        <v>1.032</v>
      </c>
      <c r="J56" s="57">
        <v>0.4064443590219966</v>
      </c>
      <c r="K56" s="56"/>
      <c r="L56" s="56"/>
      <c r="M56" s="56"/>
      <c r="N56" s="56"/>
      <c r="O56" s="56"/>
      <c r="P56" s="57">
        <v>0.4064443590219966</v>
      </c>
      <c r="Q56" s="30">
        <v>2607.8570103678962</v>
      </c>
      <c r="R56" s="58">
        <v>100</v>
      </c>
      <c r="S56" s="56"/>
      <c r="T56" s="56"/>
      <c r="U56" s="56"/>
      <c r="V56" s="56"/>
      <c r="W56" s="56"/>
      <c r="X56" s="59">
        <v>100</v>
      </c>
      <c r="Y56" s="60"/>
    </row>
    <row r="57" spans="1:25" s="42" customFormat="1" ht="15.6" hidden="1" thickBot="1">
      <c r="A57" s="62" t="s">
        <v>34</v>
      </c>
      <c r="B57" s="63" t="s">
        <v>35</v>
      </c>
      <c r="C57" s="64">
        <v>0.57099999999999995</v>
      </c>
      <c r="D57" s="64"/>
      <c r="E57" s="65"/>
      <c r="F57" s="64"/>
      <c r="G57" s="64"/>
      <c r="H57" s="64"/>
      <c r="I57" s="64">
        <v>0.57099999999999995</v>
      </c>
      <c r="J57" s="73">
        <v>3.0523529351316123E-2</v>
      </c>
      <c r="K57" s="64"/>
      <c r="L57" s="64"/>
      <c r="M57" s="64"/>
      <c r="N57" s="64"/>
      <c r="O57" s="64"/>
      <c r="P57" s="64">
        <v>3.0523529351316123E-2</v>
      </c>
      <c r="Q57" s="30">
        <v>2607.8570103678962</v>
      </c>
      <c r="R57" s="66">
        <v>100</v>
      </c>
      <c r="S57" s="64"/>
      <c r="T57" s="64"/>
      <c r="U57" s="64"/>
      <c r="V57" s="64"/>
      <c r="W57" s="64"/>
      <c r="X57" s="67">
        <v>100</v>
      </c>
    </row>
    <row r="58" spans="1:25" s="42" customFormat="1" ht="18.75" hidden="1" customHeight="1">
      <c r="A58" s="36" t="s">
        <v>18</v>
      </c>
      <c r="B58" s="37" t="s">
        <v>19</v>
      </c>
      <c r="C58" s="38">
        <v>0</v>
      </c>
      <c r="D58" s="38"/>
      <c r="E58" s="39"/>
      <c r="F58" s="38"/>
      <c r="G58" s="38"/>
      <c r="H58" s="38"/>
      <c r="I58" s="38"/>
      <c r="J58" s="50">
        <v>0</v>
      </c>
      <c r="K58" s="38"/>
      <c r="L58" s="38"/>
      <c r="M58" s="38"/>
      <c r="N58" s="38"/>
      <c r="O58" s="38"/>
      <c r="P58" s="38">
        <v>0</v>
      </c>
      <c r="Q58" s="30">
        <v>1378</v>
      </c>
      <c r="R58" s="40">
        <v>100</v>
      </c>
      <c r="S58" s="38"/>
      <c r="T58" s="38"/>
      <c r="U58" s="38"/>
      <c r="V58" s="38"/>
      <c r="W58" s="38"/>
      <c r="X58" s="41">
        <v>100</v>
      </c>
    </row>
    <row r="59" spans="1:25" ht="12.75" hidden="1" customHeight="1">
      <c r="A59" s="43" t="s">
        <v>20</v>
      </c>
      <c r="B59" s="44" t="s">
        <v>21</v>
      </c>
      <c r="C59" s="45">
        <v>0</v>
      </c>
      <c r="D59" s="45"/>
      <c r="E59" s="46"/>
      <c r="F59" s="45"/>
      <c r="G59" s="45"/>
      <c r="H59" s="45"/>
      <c r="I59" s="45"/>
      <c r="J59" s="50">
        <v>0</v>
      </c>
      <c r="K59" s="45"/>
      <c r="L59" s="45"/>
      <c r="M59" s="45"/>
      <c r="N59" s="45"/>
      <c r="O59" s="45"/>
      <c r="P59" s="47">
        <v>0</v>
      </c>
      <c r="Q59" s="30">
        <v>1378</v>
      </c>
      <c r="R59" s="40">
        <v>100</v>
      </c>
      <c r="S59" s="45"/>
      <c r="T59" s="45"/>
      <c r="U59" s="45"/>
      <c r="V59" s="26"/>
      <c r="W59" s="26"/>
      <c r="X59" s="48">
        <v>100</v>
      </c>
    </row>
    <row r="60" spans="1:25" ht="12.75" hidden="1" customHeight="1">
      <c r="A60" s="43" t="s">
        <v>22</v>
      </c>
      <c r="B60" s="44" t="s">
        <v>23</v>
      </c>
      <c r="C60" s="45">
        <v>0</v>
      </c>
      <c r="D60" s="45"/>
      <c r="E60" s="46"/>
      <c r="F60" s="45"/>
      <c r="G60" s="45"/>
      <c r="H60" s="45"/>
      <c r="I60" s="45"/>
      <c r="J60" s="50">
        <v>0</v>
      </c>
      <c r="K60" s="45"/>
      <c r="L60" s="45"/>
      <c r="M60" s="45"/>
      <c r="N60" s="45"/>
      <c r="O60" s="45"/>
      <c r="P60" s="47">
        <v>0</v>
      </c>
      <c r="Q60" s="30">
        <v>1378</v>
      </c>
      <c r="R60" s="40"/>
      <c r="S60" s="45"/>
      <c r="T60" s="45"/>
      <c r="U60" s="45"/>
      <c r="V60" s="26"/>
      <c r="W60" s="26"/>
      <c r="X60" s="48"/>
    </row>
    <row r="61" spans="1:25" s="42" customFormat="1" ht="19.5" hidden="1" customHeight="1">
      <c r="A61" s="36" t="s">
        <v>24</v>
      </c>
      <c r="B61" s="37" t="s">
        <v>25</v>
      </c>
      <c r="C61" s="38">
        <v>0</v>
      </c>
      <c r="D61" s="38"/>
      <c r="E61" s="39"/>
      <c r="F61" s="38"/>
      <c r="G61" s="38"/>
      <c r="H61" s="38"/>
      <c r="I61" s="38"/>
      <c r="J61" s="50">
        <v>0</v>
      </c>
      <c r="K61" s="38"/>
      <c r="L61" s="38"/>
      <c r="M61" s="38"/>
      <c r="N61" s="38"/>
      <c r="O61" s="38"/>
      <c r="P61" s="38">
        <v>0</v>
      </c>
      <c r="Q61" s="30">
        <v>1378</v>
      </c>
      <c r="R61" s="40">
        <v>100</v>
      </c>
      <c r="S61" s="38"/>
      <c r="T61" s="38"/>
      <c r="U61" s="38"/>
      <c r="V61" s="38"/>
      <c r="W61" s="38"/>
      <c r="X61" s="41">
        <v>100</v>
      </c>
    </row>
    <row r="62" spans="1:25" ht="12.75" hidden="1" customHeight="1">
      <c r="A62" s="43" t="s">
        <v>26</v>
      </c>
      <c r="B62" s="49" t="s">
        <v>27</v>
      </c>
      <c r="C62" s="47">
        <v>0</v>
      </c>
      <c r="D62" s="45"/>
      <c r="E62" s="46"/>
      <c r="F62" s="45"/>
      <c r="G62" s="45"/>
      <c r="H62" s="45"/>
      <c r="I62" s="47"/>
      <c r="J62" s="50">
        <v>0</v>
      </c>
      <c r="K62" s="45"/>
      <c r="L62" s="45"/>
      <c r="M62" s="45"/>
      <c r="N62" s="45"/>
      <c r="O62" s="45"/>
      <c r="P62" s="47">
        <v>0</v>
      </c>
      <c r="Q62" s="30">
        <v>1378</v>
      </c>
      <c r="R62" s="40">
        <v>100</v>
      </c>
      <c r="S62" s="45"/>
      <c r="T62" s="45"/>
      <c r="U62" s="45"/>
      <c r="V62" s="26"/>
      <c r="W62" s="26"/>
      <c r="X62" s="48">
        <v>100</v>
      </c>
    </row>
    <row r="63" spans="1:25" ht="12.75" hidden="1" customHeight="1">
      <c r="A63" s="43" t="s">
        <v>28</v>
      </c>
      <c r="B63" s="49" t="s">
        <v>29</v>
      </c>
      <c r="C63" s="45">
        <v>0</v>
      </c>
      <c r="D63" s="45"/>
      <c r="E63" s="46"/>
      <c r="F63" s="45"/>
      <c r="G63" s="45"/>
      <c r="H63" s="45"/>
      <c r="I63" s="45"/>
      <c r="J63" s="50">
        <v>0</v>
      </c>
      <c r="K63" s="45"/>
      <c r="L63" s="45"/>
      <c r="M63" s="45"/>
      <c r="N63" s="45"/>
      <c r="O63" s="45"/>
      <c r="P63" s="47">
        <v>0</v>
      </c>
      <c r="Q63" s="30">
        <v>1378</v>
      </c>
      <c r="R63" s="40"/>
      <c r="S63" s="45"/>
      <c r="T63" s="45"/>
      <c r="U63" s="45"/>
      <c r="V63" s="26"/>
      <c r="W63" s="26"/>
      <c r="X63" s="48"/>
    </row>
    <row r="64" spans="1:25" s="42" customFormat="1" ht="18.75" hidden="1" customHeight="1">
      <c r="A64" s="36" t="s">
        <v>18</v>
      </c>
      <c r="B64" s="37" t="s">
        <v>19</v>
      </c>
      <c r="C64" s="38">
        <v>0</v>
      </c>
      <c r="D64" s="38"/>
      <c r="E64" s="39"/>
      <c r="F64" s="38"/>
      <c r="G64" s="38"/>
      <c r="H64" s="38"/>
      <c r="I64" s="38"/>
      <c r="J64" s="50">
        <v>0</v>
      </c>
      <c r="K64" s="38"/>
      <c r="L64" s="38"/>
      <c r="M64" s="38"/>
      <c r="N64" s="38"/>
      <c r="O64" s="38"/>
      <c r="P64" s="38">
        <v>0</v>
      </c>
      <c r="Q64" s="30">
        <v>1230</v>
      </c>
      <c r="R64" s="40">
        <v>100</v>
      </c>
      <c r="S64" s="38"/>
      <c r="T64" s="38"/>
      <c r="U64" s="38"/>
      <c r="V64" s="38"/>
      <c r="W64" s="38"/>
      <c r="X64" s="41">
        <v>100</v>
      </c>
    </row>
    <row r="65" spans="1:24" ht="12.75" hidden="1" customHeight="1">
      <c r="A65" s="43" t="s">
        <v>20</v>
      </c>
      <c r="B65" s="44" t="s">
        <v>21</v>
      </c>
      <c r="C65" s="45">
        <v>0</v>
      </c>
      <c r="D65" s="45"/>
      <c r="E65" s="46"/>
      <c r="F65" s="45"/>
      <c r="G65" s="45"/>
      <c r="H65" s="45"/>
      <c r="I65" s="45"/>
      <c r="J65" s="50">
        <v>0</v>
      </c>
      <c r="K65" s="45"/>
      <c r="L65" s="45"/>
      <c r="M65" s="45"/>
      <c r="N65" s="45"/>
      <c r="O65" s="45"/>
      <c r="P65" s="47">
        <v>0</v>
      </c>
      <c r="Q65" s="30">
        <v>1230</v>
      </c>
      <c r="R65" s="40">
        <v>100</v>
      </c>
      <c r="S65" s="45"/>
      <c r="T65" s="45"/>
      <c r="U65" s="45"/>
      <c r="V65" s="26"/>
      <c r="W65" s="26"/>
      <c r="X65" s="48">
        <v>100</v>
      </c>
    </row>
    <row r="66" spans="1:24" ht="12.75" hidden="1" customHeight="1">
      <c r="A66" s="43" t="s">
        <v>22</v>
      </c>
      <c r="B66" s="44" t="s">
        <v>23</v>
      </c>
      <c r="C66" s="45">
        <v>0</v>
      </c>
      <c r="D66" s="45"/>
      <c r="E66" s="46"/>
      <c r="F66" s="45"/>
      <c r="G66" s="45"/>
      <c r="H66" s="45"/>
      <c r="I66" s="45"/>
      <c r="J66" s="50">
        <v>0</v>
      </c>
      <c r="K66" s="45"/>
      <c r="L66" s="45"/>
      <c r="M66" s="45"/>
      <c r="N66" s="45"/>
      <c r="O66" s="45"/>
      <c r="P66" s="47">
        <v>0</v>
      </c>
      <c r="Q66" s="30">
        <v>1230</v>
      </c>
      <c r="R66" s="40"/>
      <c r="S66" s="45"/>
      <c r="T66" s="45"/>
      <c r="U66" s="45"/>
      <c r="V66" s="26"/>
      <c r="W66" s="26"/>
      <c r="X66" s="48"/>
    </row>
    <row r="67" spans="1:24" s="42" customFormat="1" ht="19.5" hidden="1" customHeight="1">
      <c r="A67" s="36" t="s">
        <v>24</v>
      </c>
      <c r="B67" s="37" t="s">
        <v>25</v>
      </c>
      <c r="C67" s="38">
        <v>0</v>
      </c>
      <c r="D67" s="38"/>
      <c r="E67" s="39"/>
      <c r="F67" s="38"/>
      <c r="G67" s="38"/>
      <c r="H67" s="38"/>
      <c r="I67" s="38"/>
      <c r="J67" s="50">
        <v>0</v>
      </c>
      <c r="K67" s="38"/>
      <c r="L67" s="38"/>
      <c r="M67" s="38"/>
      <c r="N67" s="38"/>
      <c r="O67" s="38"/>
      <c r="P67" s="38">
        <v>0</v>
      </c>
      <c r="Q67" s="30">
        <v>1230</v>
      </c>
      <c r="R67" s="40">
        <v>100</v>
      </c>
      <c r="S67" s="38"/>
      <c r="T67" s="38"/>
      <c r="U67" s="38"/>
      <c r="V67" s="38"/>
      <c r="W67" s="38"/>
      <c r="X67" s="41">
        <v>100</v>
      </c>
    </row>
    <row r="68" spans="1:24" ht="12.75" hidden="1" customHeight="1">
      <c r="A68" s="43" t="s">
        <v>26</v>
      </c>
      <c r="B68" s="49" t="s">
        <v>27</v>
      </c>
      <c r="C68" s="47">
        <v>0</v>
      </c>
      <c r="D68" s="45"/>
      <c r="E68" s="46"/>
      <c r="F68" s="45"/>
      <c r="G68" s="45"/>
      <c r="H68" s="45"/>
      <c r="I68" s="47"/>
      <c r="J68" s="50">
        <v>0</v>
      </c>
      <c r="K68" s="45"/>
      <c r="L68" s="45"/>
      <c r="M68" s="45"/>
      <c r="N68" s="45"/>
      <c r="O68" s="45"/>
      <c r="P68" s="47">
        <v>0</v>
      </c>
      <c r="Q68" s="30">
        <v>1230</v>
      </c>
      <c r="R68" s="40">
        <v>100</v>
      </c>
      <c r="S68" s="45"/>
      <c r="T68" s="45"/>
      <c r="U68" s="45"/>
      <c r="V68" s="26"/>
      <c r="W68" s="26"/>
      <c r="X68" s="48">
        <v>100</v>
      </c>
    </row>
    <row r="69" spans="1:24" ht="12.75" hidden="1" customHeight="1">
      <c r="A69" s="43" t="s">
        <v>28</v>
      </c>
      <c r="B69" s="49" t="s">
        <v>29</v>
      </c>
      <c r="C69" s="45">
        <v>0</v>
      </c>
      <c r="D69" s="45"/>
      <c r="E69" s="46"/>
      <c r="F69" s="45"/>
      <c r="G69" s="45"/>
      <c r="H69" s="45"/>
      <c r="I69" s="45"/>
      <c r="J69" s="50">
        <v>0</v>
      </c>
      <c r="K69" s="45"/>
      <c r="L69" s="45"/>
      <c r="M69" s="45"/>
      <c r="N69" s="45"/>
      <c r="O69" s="45"/>
      <c r="P69" s="47">
        <v>0</v>
      </c>
      <c r="Q69" s="30">
        <v>1230</v>
      </c>
      <c r="R69" s="40"/>
      <c r="S69" s="45"/>
      <c r="T69" s="45"/>
      <c r="U69" s="45"/>
      <c r="V69" s="26"/>
      <c r="W69" s="26"/>
      <c r="X69" s="48"/>
    </row>
    <row r="70" spans="1:24" ht="15.75" hidden="1" customHeight="1">
      <c r="A70" s="151" t="s">
        <v>39</v>
      </c>
      <c r="B70" s="152"/>
      <c r="C70" s="152"/>
      <c r="D70" s="152"/>
      <c r="E70" s="152"/>
      <c r="F70" s="152"/>
      <c r="G70" s="152"/>
      <c r="H70" s="152"/>
      <c r="I70" s="152"/>
      <c r="J70" s="152"/>
      <c r="K70" s="152"/>
      <c r="L70" s="152"/>
      <c r="M70" s="152"/>
      <c r="N70" s="152"/>
      <c r="O70" s="152"/>
      <c r="P70" s="152"/>
      <c r="Q70" s="152"/>
      <c r="R70" s="152"/>
      <c r="S70" s="152"/>
      <c r="T70" s="152"/>
      <c r="U70" s="152"/>
      <c r="V70" s="152"/>
      <c r="W70" s="152"/>
      <c r="X70" s="153"/>
    </row>
    <row r="71" spans="1:24" s="33" customFormat="1" ht="13.8" hidden="1" thickBot="1">
      <c r="A71" s="23">
        <v>1</v>
      </c>
      <c r="B71" s="24" t="s">
        <v>16</v>
      </c>
      <c r="C71" s="25"/>
      <c r="D71" s="26"/>
      <c r="E71" s="27"/>
      <c r="F71" s="26"/>
      <c r="G71" s="28"/>
      <c r="H71" s="29"/>
      <c r="I71" s="26"/>
      <c r="J71" s="25"/>
      <c r="K71" s="26"/>
      <c r="L71" s="26"/>
      <c r="M71" s="29"/>
      <c r="N71" s="29"/>
      <c r="O71" s="29"/>
      <c r="P71" s="29"/>
      <c r="Q71" s="30"/>
      <c r="R71" s="31"/>
      <c r="S71" s="31"/>
      <c r="T71" s="28"/>
      <c r="U71" s="28"/>
      <c r="V71" s="28"/>
      <c r="W71" s="28"/>
      <c r="X71" s="32"/>
    </row>
    <row r="72" spans="1:24" s="33" customFormat="1" ht="13.8" hidden="1" thickBot="1">
      <c r="A72" s="23">
        <v>2</v>
      </c>
      <c r="B72" s="34" t="s">
        <v>17</v>
      </c>
      <c r="C72" s="26">
        <f>I72</f>
        <v>0.442</v>
      </c>
      <c r="D72" s="26"/>
      <c r="E72" s="28"/>
      <c r="F72" s="26"/>
      <c r="G72" s="26"/>
      <c r="H72" s="26"/>
      <c r="I72" s="26">
        <v>0.442</v>
      </c>
      <c r="J72" s="26">
        <f>C72/Q72*1000</f>
        <v>0.16948782016911507</v>
      </c>
      <c r="K72" s="26"/>
      <c r="L72" s="26"/>
      <c r="M72" s="26"/>
      <c r="N72" s="26"/>
      <c r="O72" s="26"/>
      <c r="P72" s="26">
        <f>J72</f>
        <v>0.16948782016911507</v>
      </c>
      <c r="Q72" s="30">
        <v>2607.8570103678962</v>
      </c>
      <c r="R72" s="35">
        <v>100</v>
      </c>
      <c r="S72" s="26"/>
      <c r="T72" s="26"/>
      <c r="U72" s="26"/>
      <c r="V72" s="26"/>
      <c r="W72" s="26"/>
      <c r="X72" s="32">
        <v>100</v>
      </c>
    </row>
    <row r="73" spans="1:24" s="42" customFormat="1" ht="18.75" hidden="1" customHeight="1">
      <c r="A73" s="36" t="s">
        <v>18</v>
      </c>
      <c r="B73" s="37" t="s">
        <v>19</v>
      </c>
      <c r="C73" s="38">
        <f t="shared" ref="C73:C82" si="10">I73</f>
        <v>0</v>
      </c>
      <c r="D73" s="38"/>
      <c r="E73" s="39"/>
      <c r="F73" s="38"/>
      <c r="G73" s="38"/>
      <c r="H73" s="38"/>
      <c r="I73" s="38"/>
      <c r="J73" s="38">
        <f t="shared" ref="J73:J80" si="11">C73/Q73*1000</f>
        <v>0</v>
      </c>
      <c r="K73" s="38"/>
      <c r="L73" s="38"/>
      <c r="M73" s="38"/>
      <c r="N73" s="38"/>
      <c r="O73" s="38"/>
      <c r="P73" s="38">
        <f t="shared" ref="P73:P82" si="12">J73</f>
        <v>0</v>
      </c>
      <c r="Q73" s="30">
        <v>2607.8570103678962</v>
      </c>
      <c r="R73" s="40">
        <v>100</v>
      </c>
      <c r="S73" s="38"/>
      <c r="T73" s="38"/>
      <c r="U73" s="38"/>
      <c r="V73" s="38"/>
      <c r="W73" s="38"/>
      <c r="X73" s="41">
        <v>100</v>
      </c>
    </row>
    <row r="74" spans="1:24" ht="13.8" hidden="1" thickBot="1">
      <c r="A74" s="43" t="s">
        <v>20</v>
      </c>
      <c r="B74" s="44" t="s">
        <v>21</v>
      </c>
      <c r="C74" s="45">
        <f t="shared" si="10"/>
        <v>0</v>
      </c>
      <c r="D74" s="45"/>
      <c r="E74" s="46"/>
      <c r="F74" s="45"/>
      <c r="G74" s="45"/>
      <c r="H74" s="45"/>
      <c r="I74" s="45"/>
      <c r="J74" s="47">
        <f t="shared" si="11"/>
        <v>0</v>
      </c>
      <c r="K74" s="45"/>
      <c r="L74" s="45"/>
      <c r="M74" s="45"/>
      <c r="N74" s="45"/>
      <c r="O74" s="45"/>
      <c r="P74" s="47">
        <f t="shared" si="12"/>
        <v>0</v>
      </c>
      <c r="Q74" s="30">
        <v>2607.8570103678962</v>
      </c>
      <c r="R74" s="40">
        <v>100</v>
      </c>
      <c r="S74" s="45"/>
      <c r="T74" s="45"/>
      <c r="U74" s="45"/>
      <c r="V74" s="26"/>
      <c r="W74" s="26"/>
      <c r="X74" s="48">
        <v>100</v>
      </c>
    </row>
    <row r="75" spans="1:24" ht="13.8" hidden="1" thickBot="1">
      <c r="A75" s="43" t="s">
        <v>22</v>
      </c>
      <c r="B75" s="44" t="s">
        <v>23</v>
      </c>
      <c r="C75" s="45">
        <f t="shared" si="10"/>
        <v>0</v>
      </c>
      <c r="D75" s="45"/>
      <c r="E75" s="46"/>
      <c r="F75" s="45"/>
      <c r="G75" s="45"/>
      <c r="H75" s="45"/>
      <c r="I75" s="45"/>
      <c r="J75" s="47">
        <f t="shared" si="11"/>
        <v>0</v>
      </c>
      <c r="K75" s="45"/>
      <c r="L75" s="45"/>
      <c r="M75" s="45"/>
      <c r="N75" s="45"/>
      <c r="O75" s="45"/>
      <c r="P75" s="47">
        <f t="shared" si="12"/>
        <v>0</v>
      </c>
      <c r="Q75" s="30">
        <v>2607.8570103678962</v>
      </c>
      <c r="R75" s="40"/>
      <c r="S75" s="45"/>
      <c r="T75" s="45"/>
      <c r="U75" s="45"/>
      <c r="V75" s="26"/>
      <c r="W75" s="26"/>
      <c r="X75" s="48"/>
    </row>
    <row r="76" spans="1:24" s="42" customFormat="1" ht="19.5" hidden="1" customHeight="1">
      <c r="A76" s="36" t="s">
        <v>24</v>
      </c>
      <c r="B76" s="37" t="s">
        <v>25</v>
      </c>
      <c r="C76" s="38">
        <f t="shared" si="10"/>
        <v>0</v>
      </c>
      <c r="D76" s="38"/>
      <c r="E76" s="39"/>
      <c r="F76" s="38"/>
      <c r="G76" s="38"/>
      <c r="H76" s="38"/>
      <c r="I76" s="38"/>
      <c r="J76" s="38">
        <f t="shared" si="11"/>
        <v>0</v>
      </c>
      <c r="K76" s="38"/>
      <c r="L76" s="38"/>
      <c r="M76" s="38"/>
      <c r="N76" s="38"/>
      <c r="O76" s="38"/>
      <c r="P76" s="38">
        <f t="shared" si="12"/>
        <v>0</v>
      </c>
      <c r="Q76" s="30">
        <v>2607.8570103678962</v>
      </c>
      <c r="R76" s="40">
        <v>100</v>
      </c>
      <c r="S76" s="38"/>
      <c r="T76" s="38"/>
      <c r="U76" s="38"/>
      <c r="V76" s="38"/>
      <c r="W76" s="38"/>
      <c r="X76" s="41">
        <v>100</v>
      </c>
    </row>
    <row r="77" spans="1:24" ht="13.8" hidden="1" thickBot="1">
      <c r="A77" s="43" t="s">
        <v>26</v>
      </c>
      <c r="B77" s="49" t="s">
        <v>27</v>
      </c>
      <c r="C77" s="47">
        <f t="shared" si="10"/>
        <v>0</v>
      </c>
      <c r="D77" s="45"/>
      <c r="E77" s="46"/>
      <c r="F77" s="45"/>
      <c r="G77" s="45"/>
      <c r="H77" s="45"/>
      <c r="I77" s="47"/>
      <c r="J77" s="47">
        <f t="shared" si="11"/>
        <v>0</v>
      </c>
      <c r="K77" s="45"/>
      <c r="L77" s="45"/>
      <c r="M77" s="45"/>
      <c r="N77" s="45"/>
      <c r="O77" s="45"/>
      <c r="P77" s="47">
        <f t="shared" si="12"/>
        <v>0</v>
      </c>
      <c r="Q77" s="30">
        <v>2607.8570103678962</v>
      </c>
      <c r="R77" s="40">
        <v>100</v>
      </c>
      <c r="S77" s="45"/>
      <c r="T77" s="45"/>
      <c r="U77" s="45"/>
      <c r="V77" s="26"/>
      <c r="W77" s="26"/>
      <c r="X77" s="48">
        <v>100</v>
      </c>
    </row>
    <row r="78" spans="1:24" ht="13.8" hidden="1" thickBot="1">
      <c r="A78" s="43" t="s">
        <v>28</v>
      </c>
      <c r="B78" s="49" t="s">
        <v>29</v>
      </c>
      <c r="C78" s="45">
        <f t="shared" si="10"/>
        <v>0</v>
      </c>
      <c r="D78" s="45"/>
      <c r="E78" s="46"/>
      <c r="F78" s="45"/>
      <c r="G78" s="45"/>
      <c r="H78" s="45"/>
      <c r="I78" s="45"/>
      <c r="J78" s="47">
        <f t="shared" si="11"/>
        <v>0</v>
      </c>
      <c r="K78" s="45"/>
      <c r="L78" s="45"/>
      <c r="M78" s="45"/>
      <c r="N78" s="45"/>
      <c r="O78" s="45"/>
      <c r="P78" s="47">
        <f t="shared" si="12"/>
        <v>0</v>
      </c>
      <c r="Q78" s="30">
        <v>2607.8570103678962</v>
      </c>
      <c r="R78" s="40"/>
      <c r="S78" s="45"/>
      <c r="T78" s="45"/>
      <c r="U78" s="45"/>
      <c r="V78" s="26"/>
      <c r="W78" s="26"/>
      <c r="X78" s="48"/>
    </row>
    <row r="79" spans="1:24" s="33" customFormat="1" ht="17.25" hidden="1" customHeight="1">
      <c r="A79" s="23">
        <v>3</v>
      </c>
      <c r="B79" s="34" t="s">
        <v>30</v>
      </c>
      <c r="C79" s="26">
        <f t="shared" si="10"/>
        <v>0.72199999999999998</v>
      </c>
      <c r="D79" s="26"/>
      <c r="E79" s="28"/>
      <c r="F79" s="26"/>
      <c r="G79" s="26"/>
      <c r="H79" s="26"/>
      <c r="I79" s="26">
        <v>0.72199999999999998</v>
      </c>
      <c r="J79" s="50">
        <f t="shared" si="11"/>
        <v>0.27685567005000239</v>
      </c>
      <c r="K79" s="26"/>
      <c r="L79" s="26"/>
      <c r="M79" s="26"/>
      <c r="N79" s="26"/>
      <c r="O79" s="26"/>
      <c r="P79" s="50">
        <f t="shared" si="12"/>
        <v>0.27685567005000239</v>
      </c>
      <c r="Q79" s="30">
        <v>2607.8570103678962</v>
      </c>
      <c r="R79" s="35">
        <v>100</v>
      </c>
      <c r="S79" s="26"/>
      <c r="T79" s="26"/>
      <c r="U79" s="26"/>
      <c r="V79" s="26"/>
      <c r="W79" s="26"/>
      <c r="X79" s="32">
        <v>100</v>
      </c>
    </row>
    <row r="80" spans="1:24" s="42" customFormat="1" ht="13.8" hidden="1" thickBot="1">
      <c r="A80" s="51" t="s">
        <v>31</v>
      </c>
      <c r="B80" s="37" t="s">
        <v>32</v>
      </c>
      <c r="C80" s="38">
        <f t="shared" si="10"/>
        <v>7.8E-2</v>
      </c>
      <c r="D80" s="38"/>
      <c r="E80" s="39"/>
      <c r="F80" s="38"/>
      <c r="G80" s="38"/>
      <c r="H80" s="38"/>
      <c r="I80" s="38">
        <v>7.8E-2</v>
      </c>
      <c r="J80" s="52">
        <f t="shared" si="11"/>
        <v>2.990961532396148E-2</v>
      </c>
      <c r="K80" s="38"/>
      <c r="L80" s="38"/>
      <c r="M80" s="38"/>
      <c r="N80" s="38"/>
      <c r="O80" s="38"/>
      <c r="P80" s="52">
        <f t="shared" si="12"/>
        <v>2.990961532396148E-2</v>
      </c>
      <c r="Q80" s="30">
        <v>2607.8570103678962</v>
      </c>
      <c r="R80" s="53">
        <v>100</v>
      </c>
      <c r="S80" s="38"/>
      <c r="T80" s="38"/>
      <c r="U80" s="38"/>
      <c r="V80" s="38"/>
      <c r="W80" s="38"/>
      <c r="X80" s="41">
        <v>100</v>
      </c>
    </row>
    <row r="81" spans="1:25" s="61" customFormat="1" ht="15.6" hidden="1" thickBot="1">
      <c r="A81" s="54">
        <v>4</v>
      </c>
      <c r="B81" s="55" t="s">
        <v>33</v>
      </c>
      <c r="C81" s="56">
        <f t="shared" si="10"/>
        <v>1.1639999999999999</v>
      </c>
      <c r="D81" s="56"/>
      <c r="E81" s="56"/>
      <c r="F81" s="56"/>
      <c r="G81" s="56"/>
      <c r="H81" s="56"/>
      <c r="I81" s="56">
        <f>I72+I79</f>
        <v>1.1639999999999999</v>
      </c>
      <c r="J81" s="57">
        <f>C81/Q81*1000</f>
        <v>0.44634349021911746</v>
      </c>
      <c r="K81" s="56"/>
      <c r="L81" s="56"/>
      <c r="M81" s="56"/>
      <c r="N81" s="56"/>
      <c r="O81" s="56"/>
      <c r="P81" s="57">
        <f t="shared" si="12"/>
        <v>0.44634349021911746</v>
      </c>
      <c r="Q81" s="30">
        <v>2607.8570103678962</v>
      </c>
      <c r="R81" s="58">
        <v>100</v>
      </c>
      <c r="S81" s="56"/>
      <c r="T81" s="56"/>
      <c r="U81" s="56"/>
      <c r="V81" s="56"/>
      <c r="W81" s="56"/>
      <c r="X81" s="59">
        <v>100</v>
      </c>
      <c r="Y81" s="60"/>
    </row>
    <row r="82" spans="1:25" s="42" customFormat="1" ht="13.8" hidden="1" thickBot="1">
      <c r="A82" s="74" t="s">
        <v>34</v>
      </c>
      <c r="B82" s="75" t="s">
        <v>35</v>
      </c>
      <c r="C82" s="76">
        <f t="shared" si="10"/>
        <v>0.64400000000000002</v>
      </c>
      <c r="D82" s="76"/>
      <c r="E82" s="77"/>
      <c r="F82" s="76"/>
      <c r="G82" s="76"/>
      <c r="H82" s="76"/>
      <c r="I82" s="76">
        <v>0.64400000000000002</v>
      </c>
      <c r="J82" s="76">
        <f>C82/Q82*1000</f>
        <v>0.24694605472604092</v>
      </c>
      <c r="K82" s="76"/>
      <c r="L82" s="76"/>
      <c r="M82" s="76"/>
      <c r="N82" s="76"/>
      <c r="O82" s="76"/>
      <c r="P82" s="76">
        <f t="shared" si="12"/>
        <v>0.24694605472604092</v>
      </c>
      <c r="Q82" s="78">
        <v>2607.8570103678962</v>
      </c>
      <c r="R82" s="79">
        <v>100</v>
      </c>
      <c r="S82" s="76"/>
      <c r="T82" s="76"/>
      <c r="U82" s="76"/>
      <c r="V82" s="76"/>
      <c r="W82" s="76"/>
      <c r="X82" s="80">
        <v>100</v>
      </c>
    </row>
    <row r="83" spans="1:25" s="42" customFormat="1" ht="13.8" hidden="1" customHeight="1">
      <c r="A83" s="151" t="s">
        <v>40</v>
      </c>
      <c r="B83" s="152"/>
      <c r="C83" s="152"/>
      <c r="D83" s="152"/>
      <c r="E83" s="152"/>
      <c r="F83" s="152"/>
      <c r="G83" s="152"/>
      <c r="H83" s="152"/>
      <c r="I83" s="152"/>
      <c r="J83" s="152"/>
      <c r="K83" s="152"/>
      <c r="L83" s="152"/>
      <c r="M83" s="152"/>
      <c r="N83" s="152"/>
      <c r="O83" s="152"/>
      <c r="P83" s="152"/>
      <c r="Q83" s="152"/>
      <c r="R83" s="152"/>
      <c r="S83" s="152"/>
      <c r="T83" s="152"/>
      <c r="U83" s="152"/>
      <c r="V83" s="152"/>
      <c r="W83" s="152"/>
      <c r="X83" s="153"/>
    </row>
    <row r="84" spans="1:25" s="33" customFormat="1" hidden="1">
      <c r="A84" s="23">
        <v>1</v>
      </c>
      <c r="B84" s="24" t="s">
        <v>16</v>
      </c>
      <c r="C84" s="25"/>
      <c r="D84" s="26"/>
      <c r="E84" s="27"/>
      <c r="F84" s="26"/>
      <c r="G84" s="28"/>
      <c r="H84" s="29"/>
      <c r="I84" s="26"/>
      <c r="J84" s="25"/>
      <c r="K84" s="26"/>
      <c r="L84" s="26"/>
      <c r="M84" s="29"/>
      <c r="N84" s="29"/>
      <c r="O84" s="29"/>
      <c r="P84" s="29"/>
      <c r="Q84" s="30"/>
      <c r="R84" s="31"/>
      <c r="S84" s="31"/>
      <c r="T84" s="28"/>
      <c r="U84" s="28"/>
      <c r="V84" s="28"/>
      <c r="W84" s="28"/>
      <c r="X84" s="32"/>
    </row>
    <row r="85" spans="1:25" s="33" customFormat="1" hidden="1">
      <c r="A85" s="23">
        <v>2</v>
      </c>
      <c r="B85" s="34" t="s">
        <v>17</v>
      </c>
      <c r="C85" s="26">
        <f>I85</f>
        <v>0.371</v>
      </c>
      <c r="D85" s="26"/>
      <c r="E85" s="28"/>
      <c r="F85" s="26"/>
      <c r="G85" s="26"/>
      <c r="H85" s="26"/>
      <c r="I85" s="26">
        <v>0.371</v>
      </c>
      <c r="J85" s="26">
        <f>C85/Q85*1000</f>
        <v>0.14226240109217575</v>
      </c>
      <c r="K85" s="26"/>
      <c r="L85" s="26"/>
      <c r="M85" s="26"/>
      <c r="N85" s="26"/>
      <c r="O85" s="26"/>
      <c r="P85" s="26">
        <f>J85</f>
        <v>0.14226240109217575</v>
      </c>
      <c r="Q85" s="30">
        <v>2607.8570103678962</v>
      </c>
      <c r="R85" s="35">
        <v>100</v>
      </c>
      <c r="S85" s="26"/>
      <c r="T85" s="26"/>
      <c r="U85" s="26"/>
      <c r="V85" s="26"/>
      <c r="W85" s="26"/>
      <c r="X85" s="32">
        <v>100</v>
      </c>
    </row>
    <row r="86" spans="1:25" s="42" customFormat="1" ht="18.75" hidden="1" customHeight="1">
      <c r="A86" s="36" t="s">
        <v>18</v>
      </c>
      <c r="B86" s="37" t="s">
        <v>19</v>
      </c>
      <c r="C86" s="38">
        <f t="shared" ref="C86:C95" si="13">I86</f>
        <v>0</v>
      </c>
      <c r="D86" s="38"/>
      <c r="E86" s="39"/>
      <c r="F86" s="38"/>
      <c r="G86" s="38"/>
      <c r="H86" s="38"/>
      <c r="I86" s="38"/>
      <c r="J86" s="38">
        <f t="shared" ref="J86:J93" si="14">C86/Q86*1000</f>
        <v>0</v>
      </c>
      <c r="K86" s="38"/>
      <c r="L86" s="38"/>
      <c r="M86" s="38"/>
      <c r="N86" s="38"/>
      <c r="O86" s="38"/>
      <c r="P86" s="38">
        <f t="shared" ref="P86:P95" si="15">J86</f>
        <v>0</v>
      </c>
      <c r="Q86" s="30">
        <v>2607.8570103678962</v>
      </c>
      <c r="R86" s="40">
        <v>100</v>
      </c>
      <c r="S86" s="38"/>
      <c r="T86" s="38"/>
      <c r="U86" s="38"/>
      <c r="V86" s="38"/>
      <c r="W86" s="38"/>
      <c r="X86" s="41">
        <v>100</v>
      </c>
    </row>
    <row r="87" spans="1:25" hidden="1">
      <c r="A87" s="43" t="s">
        <v>20</v>
      </c>
      <c r="B87" s="44" t="s">
        <v>21</v>
      </c>
      <c r="C87" s="45">
        <f t="shared" si="13"/>
        <v>0</v>
      </c>
      <c r="D87" s="45"/>
      <c r="E87" s="46"/>
      <c r="F87" s="45"/>
      <c r="G87" s="45"/>
      <c r="H87" s="45"/>
      <c r="I87" s="45"/>
      <c r="J87" s="47">
        <f t="shared" si="14"/>
        <v>0</v>
      </c>
      <c r="K87" s="45"/>
      <c r="L87" s="45"/>
      <c r="M87" s="45"/>
      <c r="N87" s="45"/>
      <c r="O87" s="45"/>
      <c r="P87" s="47">
        <f t="shared" si="15"/>
        <v>0</v>
      </c>
      <c r="Q87" s="30">
        <v>2607.8570103678962</v>
      </c>
      <c r="R87" s="40">
        <v>100</v>
      </c>
      <c r="S87" s="45"/>
      <c r="T87" s="45"/>
      <c r="U87" s="45"/>
      <c r="V87" s="26"/>
      <c r="W87" s="26"/>
      <c r="X87" s="48">
        <v>100</v>
      </c>
    </row>
    <row r="88" spans="1:25" hidden="1">
      <c r="A88" s="43" t="s">
        <v>22</v>
      </c>
      <c r="B88" s="44" t="s">
        <v>23</v>
      </c>
      <c r="C88" s="45">
        <f t="shared" si="13"/>
        <v>0</v>
      </c>
      <c r="D88" s="45"/>
      <c r="E88" s="46"/>
      <c r="F88" s="45"/>
      <c r="G88" s="45"/>
      <c r="H88" s="45"/>
      <c r="I88" s="45"/>
      <c r="J88" s="47">
        <f t="shared" si="14"/>
        <v>0</v>
      </c>
      <c r="K88" s="45"/>
      <c r="L88" s="45"/>
      <c r="M88" s="45"/>
      <c r="N88" s="45"/>
      <c r="O88" s="45"/>
      <c r="P88" s="47">
        <f t="shared" si="15"/>
        <v>0</v>
      </c>
      <c r="Q88" s="30">
        <v>2607.8570103678962</v>
      </c>
      <c r="R88" s="40"/>
      <c r="S88" s="45"/>
      <c r="T88" s="45"/>
      <c r="U88" s="45"/>
      <c r="V88" s="26"/>
      <c r="W88" s="26"/>
      <c r="X88" s="48"/>
    </row>
    <row r="89" spans="1:25" s="42" customFormat="1" ht="19.5" hidden="1" customHeight="1">
      <c r="A89" s="36" t="s">
        <v>24</v>
      </c>
      <c r="B89" s="37" t="s">
        <v>25</v>
      </c>
      <c r="C89" s="38">
        <f t="shared" si="13"/>
        <v>0</v>
      </c>
      <c r="D89" s="38"/>
      <c r="E89" s="39"/>
      <c r="F89" s="38"/>
      <c r="G89" s="38"/>
      <c r="H89" s="38"/>
      <c r="I89" s="38"/>
      <c r="J89" s="38">
        <f t="shared" si="14"/>
        <v>0</v>
      </c>
      <c r="K89" s="38"/>
      <c r="L89" s="38"/>
      <c r="M89" s="38"/>
      <c r="N89" s="38"/>
      <c r="O89" s="38"/>
      <c r="P89" s="38">
        <f t="shared" si="15"/>
        <v>0</v>
      </c>
      <c r="Q89" s="30">
        <v>2607.8570103678962</v>
      </c>
      <c r="R89" s="40">
        <v>100</v>
      </c>
      <c r="S89" s="38"/>
      <c r="T89" s="38"/>
      <c r="U89" s="38"/>
      <c r="V89" s="38"/>
      <c r="W89" s="38"/>
      <c r="X89" s="41">
        <v>100</v>
      </c>
    </row>
    <row r="90" spans="1:25" hidden="1">
      <c r="A90" s="43" t="s">
        <v>26</v>
      </c>
      <c r="B90" s="49" t="s">
        <v>27</v>
      </c>
      <c r="C90" s="47">
        <f t="shared" si="13"/>
        <v>0</v>
      </c>
      <c r="D90" s="45"/>
      <c r="E90" s="46"/>
      <c r="F90" s="45"/>
      <c r="G90" s="45"/>
      <c r="H90" s="45"/>
      <c r="I90" s="47"/>
      <c r="J90" s="47">
        <f t="shared" si="14"/>
        <v>0</v>
      </c>
      <c r="K90" s="45"/>
      <c r="L90" s="45"/>
      <c r="M90" s="45"/>
      <c r="N90" s="45"/>
      <c r="O90" s="45"/>
      <c r="P90" s="47">
        <f t="shared" si="15"/>
        <v>0</v>
      </c>
      <c r="Q90" s="30">
        <v>2607.8570103678962</v>
      </c>
      <c r="R90" s="40">
        <v>100</v>
      </c>
      <c r="S90" s="45"/>
      <c r="T90" s="45"/>
      <c r="U90" s="45"/>
      <c r="V90" s="26"/>
      <c r="W90" s="26"/>
      <c r="X90" s="48">
        <v>100</v>
      </c>
    </row>
    <row r="91" spans="1:25" hidden="1">
      <c r="A91" s="43" t="s">
        <v>28</v>
      </c>
      <c r="B91" s="49" t="s">
        <v>29</v>
      </c>
      <c r="C91" s="45">
        <f t="shared" si="13"/>
        <v>0</v>
      </c>
      <c r="D91" s="45"/>
      <c r="E91" s="46"/>
      <c r="F91" s="45"/>
      <c r="G91" s="45"/>
      <c r="H91" s="45"/>
      <c r="I91" s="45"/>
      <c r="J91" s="47">
        <f t="shared" si="14"/>
        <v>0</v>
      </c>
      <c r="K91" s="45"/>
      <c r="L91" s="45"/>
      <c r="M91" s="45"/>
      <c r="N91" s="45"/>
      <c r="O91" s="45"/>
      <c r="P91" s="47">
        <f t="shared" si="15"/>
        <v>0</v>
      </c>
      <c r="Q91" s="30">
        <v>2607.8570103678962</v>
      </c>
      <c r="R91" s="40"/>
      <c r="S91" s="45"/>
      <c r="T91" s="45"/>
      <c r="U91" s="45"/>
      <c r="V91" s="26"/>
      <c r="W91" s="26"/>
      <c r="X91" s="48"/>
    </row>
    <row r="92" spans="1:25" s="33" customFormat="1" ht="17.25" hidden="1" customHeight="1">
      <c r="A92" s="23">
        <v>3</v>
      </c>
      <c r="B92" s="34" t="s">
        <v>30</v>
      </c>
      <c r="C92" s="26">
        <f t="shared" si="13"/>
        <v>0.69399999999999995</v>
      </c>
      <c r="D92" s="26"/>
      <c r="E92" s="28"/>
      <c r="F92" s="26"/>
      <c r="G92" s="26"/>
      <c r="H92" s="26"/>
      <c r="I92" s="26">
        <v>0.69399999999999995</v>
      </c>
      <c r="J92" s="50">
        <f t="shared" si="14"/>
        <v>0.26611888506191367</v>
      </c>
      <c r="K92" s="26"/>
      <c r="L92" s="26"/>
      <c r="M92" s="26"/>
      <c r="N92" s="26"/>
      <c r="O92" s="26"/>
      <c r="P92" s="50">
        <f t="shared" si="15"/>
        <v>0.26611888506191367</v>
      </c>
      <c r="Q92" s="30">
        <v>2607.8570103678962</v>
      </c>
      <c r="R92" s="35">
        <v>100</v>
      </c>
      <c r="S92" s="26"/>
      <c r="T92" s="26"/>
      <c r="U92" s="26"/>
      <c r="V92" s="26"/>
      <c r="W92" s="26"/>
      <c r="X92" s="32">
        <v>100</v>
      </c>
    </row>
    <row r="93" spans="1:25" s="42" customFormat="1" hidden="1">
      <c r="A93" s="51" t="s">
        <v>31</v>
      </c>
      <c r="B93" s="37" t="s">
        <v>32</v>
      </c>
      <c r="C93" s="38">
        <f t="shared" si="13"/>
        <v>7.8E-2</v>
      </c>
      <c r="D93" s="38"/>
      <c r="E93" s="39"/>
      <c r="F93" s="38"/>
      <c r="G93" s="38"/>
      <c r="H93" s="38"/>
      <c r="I93" s="38">
        <v>7.8E-2</v>
      </c>
      <c r="J93" s="52">
        <f t="shared" si="14"/>
        <v>2.990961532396148E-2</v>
      </c>
      <c r="K93" s="38"/>
      <c r="L93" s="38"/>
      <c r="M93" s="38"/>
      <c r="N93" s="38"/>
      <c r="O93" s="38"/>
      <c r="P93" s="52">
        <f t="shared" si="15"/>
        <v>2.990961532396148E-2</v>
      </c>
      <c r="Q93" s="30">
        <v>2607.8570103678962</v>
      </c>
      <c r="R93" s="53">
        <v>100</v>
      </c>
      <c r="S93" s="38"/>
      <c r="T93" s="38"/>
      <c r="U93" s="38"/>
      <c r="V93" s="38"/>
      <c r="W93" s="38"/>
      <c r="X93" s="41">
        <v>100</v>
      </c>
    </row>
    <row r="94" spans="1:25" s="61" customFormat="1" ht="15" hidden="1">
      <c r="A94" s="54">
        <v>4</v>
      </c>
      <c r="B94" s="55" t="s">
        <v>33</v>
      </c>
      <c r="C94" s="56">
        <f t="shared" si="13"/>
        <v>1.0649999999999999</v>
      </c>
      <c r="D94" s="56"/>
      <c r="E94" s="56"/>
      <c r="F94" s="56"/>
      <c r="G94" s="56"/>
      <c r="H94" s="56"/>
      <c r="I94" s="56">
        <f>I85+I92</f>
        <v>1.0649999999999999</v>
      </c>
      <c r="J94" s="57">
        <f>C94/Q94*1000</f>
        <v>0.40838128615408936</v>
      </c>
      <c r="K94" s="56"/>
      <c r="L94" s="56"/>
      <c r="M94" s="56"/>
      <c r="N94" s="56"/>
      <c r="O94" s="56"/>
      <c r="P94" s="57">
        <f t="shared" si="15"/>
        <v>0.40838128615408936</v>
      </c>
      <c r="Q94" s="30">
        <v>2607.8570103678962</v>
      </c>
      <c r="R94" s="58">
        <v>100</v>
      </c>
      <c r="S94" s="56"/>
      <c r="T94" s="56"/>
      <c r="U94" s="56"/>
      <c r="V94" s="56"/>
      <c r="W94" s="56"/>
      <c r="X94" s="59">
        <v>100</v>
      </c>
      <c r="Y94" s="60"/>
    </row>
    <row r="95" spans="1:25" s="42" customFormat="1" ht="13.8" hidden="1" thickBot="1">
      <c r="A95" s="74" t="s">
        <v>34</v>
      </c>
      <c r="B95" s="75" t="s">
        <v>35</v>
      </c>
      <c r="C95" s="76">
        <f t="shared" si="13"/>
        <v>0.64400000000000002</v>
      </c>
      <c r="D95" s="76"/>
      <c r="E95" s="77"/>
      <c r="F95" s="76"/>
      <c r="G95" s="76"/>
      <c r="H95" s="76"/>
      <c r="I95" s="76">
        <v>0.64400000000000002</v>
      </c>
      <c r="J95" s="76">
        <f>C95/Q95*1000</f>
        <v>0.24694605472604092</v>
      </c>
      <c r="K95" s="76"/>
      <c r="L95" s="76"/>
      <c r="M95" s="76"/>
      <c r="N95" s="76"/>
      <c r="O95" s="76"/>
      <c r="P95" s="76">
        <f t="shared" si="15"/>
        <v>0.24694605472604092</v>
      </c>
      <c r="Q95" s="78">
        <v>2607.8570103678962</v>
      </c>
      <c r="R95" s="79">
        <v>100</v>
      </c>
      <c r="S95" s="76"/>
      <c r="T95" s="76"/>
      <c r="U95" s="76"/>
      <c r="V95" s="76"/>
      <c r="W95" s="76"/>
      <c r="X95" s="80">
        <v>100</v>
      </c>
    </row>
    <row r="96" spans="1:25" s="42" customFormat="1" ht="13.95" hidden="1" customHeight="1">
      <c r="A96" s="151" t="s">
        <v>41</v>
      </c>
      <c r="B96" s="152"/>
      <c r="C96" s="152"/>
      <c r="D96" s="152"/>
      <c r="E96" s="152"/>
      <c r="F96" s="152"/>
      <c r="G96" s="152"/>
      <c r="H96" s="152"/>
      <c r="I96" s="152"/>
      <c r="J96" s="152"/>
      <c r="K96" s="152"/>
      <c r="L96" s="152"/>
      <c r="M96" s="152"/>
      <c r="N96" s="152"/>
      <c r="O96" s="152"/>
      <c r="P96" s="152"/>
      <c r="Q96" s="152"/>
      <c r="R96" s="152"/>
      <c r="S96" s="152"/>
      <c r="T96" s="152"/>
      <c r="U96" s="152"/>
      <c r="V96" s="152"/>
      <c r="W96" s="152"/>
      <c r="X96" s="153"/>
    </row>
    <row r="97" spans="1:24" s="42" customFormat="1" hidden="1">
      <c r="A97" s="23">
        <v>2</v>
      </c>
      <c r="B97" s="34" t="s">
        <v>17</v>
      </c>
      <c r="C97" s="26">
        <f>I97</f>
        <v>0.35599999999999998</v>
      </c>
      <c r="D97" s="26"/>
      <c r="E97" s="28"/>
      <c r="F97" s="26"/>
      <c r="G97" s="26"/>
      <c r="H97" s="26"/>
      <c r="I97" s="26">
        <v>0.35599999999999998</v>
      </c>
      <c r="J97" s="26">
        <f>C97/Q97*1000</f>
        <v>0.13651055199141393</v>
      </c>
      <c r="K97" s="26"/>
      <c r="L97" s="26"/>
      <c r="M97" s="26"/>
      <c r="N97" s="26"/>
      <c r="O97" s="26"/>
      <c r="P97" s="26">
        <f>J97</f>
        <v>0.13651055199141393</v>
      </c>
      <c r="Q97" s="30">
        <v>2607.8570103678962</v>
      </c>
      <c r="R97" s="35">
        <v>100</v>
      </c>
      <c r="S97" s="26"/>
      <c r="T97" s="26"/>
      <c r="U97" s="26"/>
      <c r="V97" s="26"/>
      <c r="W97" s="26"/>
      <c r="X97" s="32">
        <v>100</v>
      </c>
    </row>
    <row r="98" spans="1:24" s="42" customFormat="1" hidden="1">
      <c r="A98" s="36" t="s">
        <v>18</v>
      </c>
      <c r="B98" s="37" t="s">
        <v>19</v>
      </c>
      <c r="C98" s="38">
        <f t="shared" ref="C98:C107" si="16">I98</f>
        <v>0</v>
      </c>
      <c r="D98" s="38"/>
      <c r="E98" s="39"/>
      <c r="F98" s="38"/>
      <c r="G98" s="38"/>
      <c r="H98" s="38"/>
      <c r="I98" s="38"/>
      <c r="J98" s="38">
        <f t="shared" ref="J98:J105" si="17">C98/Q98*1000</f>
        <v>0</v>
      </c>
      <c r="K98" s="38"/>
      <c r="L98" s="38"/>
      <c r="M98" s="38"/>
      <c r="N98" s="38"/>
      <c r="O98" s="38"/>
      <c r="P98" s="38">
        <f t="shared" ref="P98:P107" si="18">J98</f>
        <v>0</v>
      </c>
      <c r="Q98" s="30">
        <v>2607.8570103678962</v>
      </c>
      <c r="R98" s="40">
        <v>100</v>
      </c>
      <c r="S98" s="38"/>
      <c r="T98" s="38"/>
      <c r="U98" s="38"/>
      <c r="V98" s="38"/>
      <c r="W98" s="38"/>
      <c r="X98" s="41">
        <v>100</v>
      </c>
    </row>
    <row r="99" spans="1:24" s="42" customFormat="1" hidden="1">
      <c r="A99" s="43" t="s">
        <v>20</v>
      </c>
      <c r="B99" s="44" t="s">
        <v>21</v>
      </c>
      <c r="C99" s="45">
        <f t="shared" si="16"/>
        <v>0</v>
      </c>
      <c r="D99" s="45"/>
      <c r="E99" s="46"/>
      <c r="F99" s="45"/>
      <c r="G99" s="45"/>
      <c r="H99" s="45"/>
      <c r="I99" s="45"/>
      <c r="J99" s="47">
        <f t="shared" si="17"/>
        <v>0</v>
      </c>
      <c r="K99" s="45"/>
      <c r="L99" s="45"/>
      <c r="M99" s="45"/>
      <c r="N99" s="45"/>
      <c r="O99" s="45"/>
      <c r="P99" s="47">
        <f t="shared" si="18"/>
        <v>0</v>
      </c>
      <c r="Q99" s="30">
        <v>2607.8570103678962</v>
      </c>
      <c r="R99" s="40">
        <v>100</v>
      </c>
      <c r="S99" s="45"/>
      <c r="T99" s="45"/>
      <c r="U99" s="45"/>
      <c r="V99" s="26"/>
      <c r="W99" s="26"/>
      <c r="X99" s="48">
        <v>100</v>
      </c>
    </row>
    <row r="100" spans="1:24" s="42" customFormat="1" hidden="1">
      <c r="A100" s="43" t="s">
        <v>22</v>
      </c>
      <c r="B100" s="44" t="s">
        <v>23</v>
      </c>
      <c r="C100" s="45">
        <f t="shared" si="16"/>
        <v>0</v>
      </c>
      <c r="D100" s="45"/>
      <c r="E100" s="46"/>
      <c r="F100" s="45"/>
      <c r="G100" s="45"/>
      <c r="H100" s="45"/>
      <c r="I100" s="45"/>
      <c r="J100" s="47">
        <f t="shared" si="17"/>
        <v>0</v>
      </c>
      <c r="K100" s="45"/>
      <c r="L100" s="45"/>
      <c r="M100" s="45"/>
      <c r="N100" s="45"/>
      <c r="O100" s="45"/>
      <c r="P100" s="47">
        <f t="shared" si="18"/>
        <v>0</v>
      </c>
      <c r="Q100" s="30">
        <v>2607.8570103678962</v>
      </c>
      <c r="R100" s="40"/>
      <c r="S100" s="45"/>
      <c r="T100" s="45"/>
      <c r="U100" s="45"/>
      <c r="V100" s="26"/>
      <c r="W100" s="26"/>
      <c r="X100" s="48"/>
    </row>
    <row r="101" spans="1:24" s="42" customFormat="1" hidden="1">
      <c r="A101" s="36" t="s">
        <v>24</v>
      </c>
      <c r="B101" s="37" t="s">
        <v>25</v>
      </c>
      <c r="C101" s="38">
        <f t="shared" si="16"/>
        <v>0</v>
      </c>
      <c r="D101" s="38"/>
      <c r="E101" s="39"/>
      <c r="F101" s="38"/>
      <c r="G101" s="38"/>
      <c r="H101" s="38"/>
      <c r="I101" s="38"/>
      <c r="J101" s="38">
        <f t="shared" si="17"/>
        <v>0</v>
      </c>
      <c r="K101" s="38"/>
      <c r="L101" s="38"/>
      <c r="M101" s="38"/>
      <c r="N101" s="38"/>
      <c r="O101" s="38"/>
      <c r="P101" s="38">
        <f t="shared" si="18"/>
        <v>0</v>
      </c>
      <c r="Q101" s="30">
        <v>2607.8570103678962</v>
      </c>
      <c r="R101" s="40">
        <v>100</v>
      </c>
      <c r="S101" s="38"/>
      <c r="T101" s="38"/>
      <c r="U101" s="38"/>
      <c r="V101" s="38"/>
      <c r="W101" s="38"/>
      <c r="X101" s="41">
        <v>100</v>
      </c>
    </row>
    <row r="102" spans="1:24" s="42" customFormat="1" hidden="1">
      <c r="A102" s="43" t="s">
        <v>26</v>
      </c>
      <c r="B102" s="49" t="s">
        <v>27</v>
      </c>
      <c r="C102" s="47">
        <f t="shared" si="16"/>
        <v>0</v>
      </c>
      <c r="D102" s="45"/>
      <c r="E102" s="46"/>
      <c r="F102" s="45"/>
      <c r="G102" s="45"/>
      <c r="H102" s="45"/>
      <c r="I102" s="47"/>
      <c r="J102" s="81">
        <f t="shared" si="17"/>
        <v>0</v>
      </c>
      <c r="K102" s="45"/>
      <c r="L102" s="45"/>
      <c r="M102" s="45"/>
      <c r="N102" s="45"/>
      <c r="O102" s="45"/>
      <c r="P102" s="47">
        <f t="shared" si="18"/>
        <v>0</v>
      </c>
      <c r="Q102" s="30">
        <v>2607.8570103678962</v>
      </c>
      <c r="R102" s="40">
        <v>100</v>
      </c>
      <c r="S102" s="45"/>
      <c r="T102" s="45"/>
      <c r="U102" s="45"/>
      <c r="V102" s="26"/>
      <c r="W102" s="26"/>
      <c r="X102" s="48">
        <v>100</v>
      </c>
    </row>
    <row r="103" spans="1:24" s="42" customFormat="1" hidden="1">
      <c r="A103" s="43" t="s">
        <v>28</v>
      </c>
      <c r="B103" s="49" t="s">
        <v>29</v>
      </c>
      <c r="C103" s="45">
        <f t="shared" si="16"/>
        <v>0</v>
      </c>
      <c r="D103" s="45"/>
      <c r="E103" s="46"/>
      <c r="F103" s="45"/>
      <c r="G103" s="45"/>
      <c r="H103" s="45"/>
      <c r="I103" s="45"/>
      <c r="J103" s="47">
        <f t="shared" si="17"/>
        <v>0</v>
      </c>
      <c r="K103" s="45"/>
      <c r="L103" s="45"/>
      <c r="M103" s="45"/>
      <c r="N103" s="45"/>
      <c r="O103" s="45"/>
      <c r="P103" s="47">
        <f t="shared" si="18"/>
        <v>0</v>
      </c>
      <c r="Q103" s="30">
        <v>2607.8570103678962</v>
      </c>
      <c r="R103" s="40"/>
      <c r="S103" s="45"/>
      <c r="T103" s="45"/>
      <c r="U103" s="45"/>
      <c r="V103" s="26"/>
      <c r="W103" s="26"/>
      <c r="X103" s="48"/>
    </row>
    <row r="104" spans="1:24" s="42" customFormat="1" hidden="1">
      <c r="A104" s="23">
        <v>3</v>
      </c>
      <c r="B104" s="34" t="s">
        <v>30</v>
      </c>
      <c r="C104" s="26">
        <f t="shared" si="16"/>
        <v>0.76137500000000002</v>
      </c>
      <c r="D104" s="26"/>
      <c r="E104" s="28"/>
      <c r="F104" s="26"/>
      <c r="G104" s="26"/>
      <c r="H104" s="26"/>
      <c r="I104" s="26">
        <v>0.76137500000000002</v>
      </c>
      <c r="J104" s="50">
        <f t="shared" si="17"/>
        <v>0.29195427393950218</v>
      </c>
      <c r="K104" s="26"/>
      <c r="L104" s="26"/>
      <c r="M104" s="26"/>
      <c r="N104" s="26"/>
      <c r="O104" s="26"/>
      <c r="P104" s="50">
        <f t="shared" si="18"/>
        <v>0.29195427393950218</v>
      </c>
      <c r="Q104" s="30">
        <v>2607.8570103678962</v>
      </c>
      <c r="R104" s="35">
        <v>100</v>
      </c>
      <c r="S104" s="26"/>
      <c r="T104" s="26"/>
      <c r="U104" s="26"/>
      <c r="V104" s="26"/>
      <c r="W104" s="26"/>
      <c r="X104" s="32">
        <v>100</v>
      </c>
    </row>
    <row r="105" spans="1:24" s="42" customFormat="1" hidden="1">
      <c r="A105" s="51" t="s">
        <v>31</v>
      </c>
      <c r="B105" s="37" t="s">
        <v>32</v>
      </c>
      <c r="C105" s="38">
        <f t="shared" si="16"/>
        <v>7.5899999999999995E-2</v>
      </c>
      <c r="D105" s="38"/>
      <c r="E105" s="39"/>
      <c r="F105" s="38"/>
      <c r="G105" s="38"/>
      <c r="H105" s="38"/>
      <c r="I105" s="38">
        <v>7.5899999999999995E-2</v>
      </c>
      <c r="J105" s="52">
        <f t="shared" si="17"/>
        <v>2.9104356449854821E-2</v>
      </c>
      <c r="K105" s="38"/>
      <c r="L105" s="38"/>
      <c r="M105" s="38"/>
      <c r="N105" s="38"/>
      <c r="O105" s="38"/>
      <c r="P105" s="52">
        <f t="shared" si="18"/>
        <v>2.9104356449854821E-2</v>
      </c>
      <c r="Q105" s="30">
        <v>2607.8570103678962</v>
      </c>
      <c r="R105" s="53">
        <v>100</v>
      </c>
      <c r="S105" s="38"/>
      <c r="T105" s="38"/>
      <c r="U105" s="38"/>
      <c r="V105" s="38"/>
      <c r="W105" s="38"/>
      <c r="X105" s="41">
        <v>100</v>
      </c>
    </row>
    <row r="106" spans="1:24" s="42" customFormat="1" ht="15" hidden="1">
      <c r="A106" s="54">
        <v>4</v>
      </c>
      <c r="B106" s="55" t="s">
        <v>33</v>
      </c>
      <c r="C106" s="56">
        <f t="shared" si="16"/>
        <v>1.117375</v>
      </c>
      <c r="D106" s="56"/>
      <c r="E106" s="56"/>
      <c r="F106" s="56"/>
      <c r="G106" s="56"/>
      <c r="H106" s="56"/>
      <c r="I106" s="56">
        <f>I97+I104</f>
        <v>1.117375</v>
      </c>
      <c r="J106" s="57">
        <f>C106/Q106*1000</f>
        <v>0.42846482593091617</v>
      </c>
      <c r="K106" s="56"/>
      <c r="L106" s="56"/>
      <c r="M106" s="56"/>
      <c r="N106" s="56"/>
      <c r="O106" s="56"/>
      <c r="P106" s="82">
        <f t="shared" si="18"/>
        <v>0.42846482593091617</v>
      </c>
      <c r="Q106" s="30">
        <v>2607.8570103678962</v>
      </c>
      <c r="R106" s="58">
        <v>100</v>
      </c>
      <c r="S106" s="56"/>
      <c r="T106" s="56"/>
      <c r="U106" s="56"/>
      <c r="V106" s="56"/>
      <c r="W106" s="56"/>
      <c r="X106" s="59">
        <v>100</v>
      </c>
    </row>
    <row r="107" spans="1:24" s="42" customFormat="1" ht="13.8" hidden="1" thickBot="1">
      <c r="A107" s="62" t="s">
        <v>34</v>
      </c>
      <c r="B107" s="63" t="s">
        <v>35</v>
      </c>
      <c r="C107" s="64">
        <f t="shared" si="16"/>
        <v>0.68500000000000005</v>
      </c>
      <c r="D107" s="64"/>
      <c r="E107" s="65"/>
      <c r="F107" s="64"/>
      <c r="G107" s="64"/>
      <c r="H107" s="64"/>
      <c r="I107" s="64">
        <v>0.68500000000000005</v>
      </c>
      <c r="J107" s="64">
        <f>C107/Q107*1000</f>
        <v>0.2626677756014566</v>
      </c>
      <c r="K107" s="64"/>
      <c r="L107" s="64"/>
      <c r="M107" s="64"/>
      <c r="N107" s="64"/>
      <c r="O107" s="64"/>
      <c r="P107" s="64">
        <f t="shared" si="18"/>
        <v>0.2626677756014566</v>
      </c>
      <c r="Q107" s="83">
        <v>2607.8570103678962</v>
      </c>
      <c r="R107" s="66">
        <v>100</v>
      </c>
      <c r="S107" s="64"/>
      <c r="T107" s="64"/>
      <c r="U107" s="64"/>
      <c r="V107" s="64"/>
      <c r="W107" s="64"/>
      <c r="X107" s="67">
        <v>100</v>
      </c>
    </row>
    <row r="108" spans="1:24" s="42" customFormat="1" ht="13.8" hidden="1" thickBot="1">
      <c r="A108" s="84"/>
      <c r="B108" s="85"/>
      <c r="C108" s="86"/>
      <c r="D108" s="86"/>
      <c r="E108" s="87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8"/>
      <c r="R108" s="89"/>
      <c r="S108" s="86"/>
      <c r="T108" s="86"/>
      <c r="U108" s="86"/>
      <c r="V108" s="86"/>
      <c r="W108" s="86"/>
      <c r="X108" s="90"/>
    </row>
    <row r="109" spans="1:24" ht="15.75" hidden="1" customHeight="1">
      <c r="A109" s="151" t="s">
        <v>42</v>
      </c>
      <c r="B109" s="152"/>
      <c r="C109" s="152"/>
      <c r="D109" s="152"/>
      <c r="E109" s="152"/>
      <c r="F109" s="152"/>
      <c r="G109" s="152"/>
      <c r="H109" s="152"/>
      <c r="I109" s="152"/>
      <c r="J109" s="152"/>
      <c r="K109" s="152"/>
      <c r="L109" s="152"/>
      <c r="M109" s="152"/>
      <c r="N109" s="152"/>
      <c r="O109" s="152"/>
      <c r="P109" s="152"/>
      <c r="Q109" s="152"/>
      <c r="R109" s="152"/>
      <c r="S109" s="152"/>
      <c r="T109" s="152"/>
      <c r="U109" s="152"/>
      <c r="V109" s="152"/>
      <c r="W109" s="152"/>
      <c r="X109" s="153"/>
    </row>
    <row r="110" spans="1:24" s="33" customFormat="1" hidden="1">
      <c r="A110" s="23">
        <v>1</v>
      </c>
      <c r="B110" s="24" t="s">
        <v>16</v>
      </c>
      <c r="C110" s="25"/>
      <c r="D110" s="26"/>
      <c r="E110" s="27"/>
      <c r="F110" s="26"/>
      <c r="G110" s="28"/>
      <c r="H110" s="29"/>
      <c r="I110" s="26"/>
      <c r="J110" s="25"/>
      <c r="K110" s="26"/>
      <c r="L110" s="26"/>
      <c r="M110" s="29"/>
      <c r="N110" s="29"/>
      <c r="O110" s="29"/>
      <c r="P110" s="29"/>
      <c r="Q110" s="30"/>
      <c r="R110" s="31"/>
      <c r="S110" s="31"/>
      <c r="T110" s="28"/>
      <c r="U110" s="28"/>
      <c r="V110" s="28"/>
      <c r="W110" s="28"/>
      <c r="X110" s="32"/>
    </row>
    <row r="111" spans="1:24" s="33" customFormat="1" ht="13.8" hidden="1">
      <c r="A111" s="23">
        <v>2</v>
      </c>
      <c r="B111" s="34" t="s">
        <v>17</v>
      </c>
      <c r="C111" s="26">
        <f>I111</f>
        <v>0.39400000000000002</v>
      </c>
      <c r="D111" s="26"/>
      <c r="E111" s="28"/>
      <c r="F111" s="26"/>
      <c r="G111" s="26"/>
      <c r="H111" s="26"/>
      <c r="I111" s="91">
        <f>I124+I137</f>
        <v>0.39400000000000002</v>
      </c>
      <c r="J111" s="26">
        <f>C111/Q111*1000</f>
        <v>0.15108190304667721</v>
      </c>
      <c r="K111" s="26"/>
      <c r="L111" s="26"/>
      <c r="M111" s="26"/>
      <c r="N111" s="26"/>
      <c r="O111" s="26"/>
      <c r="P111" s="26">
        <f>J111</f>
        <v>0.15108190304667721</v>
      </c>
      <c r="Q111" s="30">
        <v>2607.8570103678962</v>
      </c>
      <c r="R111" s="35">
        <v>100</v>
      </c>
      <c r="S111" s="26"/>
      <c r="T111" s="26"/>
      <c r="U111" s="26"/>
      <c r="V111" s="26"/>
      <c r="W111" s="26"/>
      <c r="X111" s="32">
        <v>100</v>
      </c>
    </row>
    <row r="112" spans="1:24" s="42" customFormat="1" ht="18.75" hidden="1" customHeight="1">
      <c r="A112" s="36" t="s">
        <v>18</v>
      </c>
      <c r="B112" s="37" t="s">
        <v>19</v>
      </c>
      <c r="C112" s="38">
        <f t="shared" ref="C112:C121" si="19">I112</f>
        <v>0</v>
      </c>
      <c r="D112" s="38"/>
      <c r="E112" s="39"/>
      <c r="F112" s="38"/>
      <c r="G112" s="38"/>
      <c r="H112" s="38"/>
      <c r="I112" s="38"/>
      <c r="J112" s="38">
        <f t="shared" ref="J112:J119" si="20">C112/Q112*1000</f>
        <v>0</v>
      </c>
      <c r="K112" s="38"/>
      <c r="L112" s="38"/>
      <c r="M112" s="38"/>
      <c r="N112" s="38"/>
      <c r="O112" s="38"/>
      <c r="P112" s="38">
        <f t="shared" ref="P112:P121" si="21">J112</f>
        <v>0</v>
      </c>
      <c r="Q112" s="30">
        <v>2607.8570103678962</v>
      </c>
      <c r="R112" s="40">
        <v>100</v>
      </c>
      <c r="S112" s="38"/>
      <c r="T112" s="38"/>
      <c r="U112" s="38"/>
      <c r="V112" s="38"/>
      <c r="W112" s="38"/>
      <c r="X112" s="41">
        <v>100</v>
      </c>
    </row>
    <row r="113" spans="1:25" ht="13.2" hidden="1" customHeight="1">
      <c r="A113" s="43" t="s">
        <v>20</v>
      </c>
      <c r="B113" s="44" t="s">
        <v>21</v>
      </c>
      <c r="C113" s="45">
        <f t="shared" si="19"/>
        <v>0</v>
      </c>
      <c r="D113" s="45"/>
      <c r="E113" s="46"/>
      <c r="F113" s="45"/>
      <c r="G113" s="45"/>
      <c r="H113" s="45"/>
      <c r="I113" s="45"/>
      <c r="J113" s="47">
        <f t="shared" si="20"/>
        <v>0</v>
      </c>
      <c r="K113" s="45"/>
      <c r="L113" s="45"/>
      <c r="M113" s="45"/>
      <c r="N113" s="45"/>
      <c r="O113" s="45"/>
      <c r="P113" s="47">
        <f t="shared" si="21"/>
        <v>0</v>
      </c>
      <c r="Q113" s="30">
        <v>2607.8570103678962</v>
      </c>
      <c r="R113" s="40">
        <v>100</v>
      </c>
      <c r="S113" s="45"/>
      <c r="T113" s="45"/>
      <c r="U113" s="45"/>
      <c r="V113" s="26"/>
      <c r="W113" s="26"/>
      <c r="X113" s="48">
        <v>100</v>
      </c>
    </row>
    <row r="114" spans="1:25" ht="13.2" hidden="1" customHeight="1">
      <c r="A114" s="43" t="s">
        <v>22</v>
      </c>
      <c r="B114" s="44" t="s">
        <v>23</v>
      </c>
      <c r="C114" s="45">
        <f t="shared" si="19"/>
        <v>0</v>
      </c>
      <c r="D114" s="45"/>
      <c r="E114" s="46"/>
      <c r="F114" s="45"/>
      <c r="G114" s="45"/>
      <c r="H114" s="45"/>
      <c r="I114" s="45"/>
      <c r="J114" s="47">
        <f t="shared" si="20"/>
        <v>0</v>
      </c>
      <c r="K114" s="45"/>
      <c r="L114" s="45"/>
      <c r="M114" s="45"/>
      <c r="N114" s="45"/>
      <c r="O114" s="45"/>
      <c r="P114" s="47">
        <f t="shared" si="21"/>
        <v>0</v>
      </c>
      <c r="Q114" s="30">
        <v>2607.8570103678962</v>
      </c>
      <c r="R114" s="40"/>
      <c r="S114" s="45"/>
      <c r="T114" s="45"/>
      <c r="U114" s="45"/>
      <c r="V114" s="26"/>
      <c r="W114" s="26"/>
      <c r="X114" s="48"/>
    </row>
    <row r="115" spans="1:25" s="42" customFormat="1" ht="19.5" hidden="1" customHeight="1">
      <c r="A115" s="36" t="s">
        <v>24</v>
      </c>
      <c r="B115" s="37" t="s">
        <v>25</v>
      </c>
      <c r="C115" s="38">
        <f t="shared" si="19"/>
        <v>0</v>
      </c>
      <c r="D115" s="38"/>
      <c r="E115" s="39"/>
      <c r="F115" s="38"/>
      <c r="G115" s="38"/>
      <c r="H115" s="38"/>
      <c r="I115" s="38"/>
      <c r="J115" s="38">
        <f t="shared" si="20"/>
        <v>0</v>
      </c>
      <c r="K115" s="38"/>
      <c r="L115" s="38"/>
      <c r="M115" s="38"/>
      <c r="N115" s="38"/>
      <c r="O115" s="38"/>
      <c r="P115" s="38">
        <f t="shared" si="21"/>
        <v>0</v>
      </c>
      <c r="Q115" s="30">
        <v>2607.8570103678962</v>
      </c>
      <c r="R115" s="40">
        <v>100</v>
      </c>
      <c r="S115" s="38"/>
      <c r="T115" s="38"/>
      <c r="U115" s="38"/>
      <c r="V115" s="38"/>
      <c r="W115" s="38"/>
      <c r="X115" s="41">
        <v>100</v>
      </c>
    </row>
    <row r="116" spans="1:25" ht="13.2" hidden="1" customHeight="1">
      <c r="A116" s="43" t="s">
        <v>26</v>
      </c>
      <c r="B116" s="49" t="s">
        <v>27</v>
      </c>
      <c r="C116" s="47">
        <f t="shared" si="19"/>
        <v>0</v>
      </c>
      <c r="D116" s="45"/>
      <c r="E116" s="46"/>
      <c r="F116" s="45"/>
      <c r="G116" s="45"/>
      <c r="H116" s="45"/>
      <c r="I116" s="47"/>
      <c r="J116" s="47">
        <f t="shared" si="20"/>
        <v>0</v>
      </c>
      <c r="K116" s="45"/>
      <c r="L116" s="45"/>
      <c r="M116" s="45"/>
      <c r="N116" s="45"/>
      <c r="O116" s="45"/>
      <c r="P116" s="47">
        <f t="shared" si="21"/>
        <v>0</v>
      </c>
      <c r="Q116" s="30">
        <v>2607.8570103678962</v>
      </c>
      <c r="R116" s="40">
        <v>100</v>
      </c>
      <c r="S116" s="45"/>
      <c r="T116" s="45"/>
      <c r="U116" s="45"/>
      <c r="V116" s="26"/>
      <c r="W116" s="26"/>
      <c r="X116" s="48">
        <v>100</v>
      </c>
    </row>
    <row r="117" spans="1:25" ht="13.2" hidden="1" customHeight="1">
      <c r="A117" s="43" t="s">
        <v>28</v>
      </c>
      <c r="B117" s="49" t="s">
        <v>29</v>
      </c>
      <c r="C117" s="45">
        <f t="shared" si="19"/>
        <v>0</v>
      </c>
      <c r="D117" s="45"/>
      <c r="E117" s="46"/>
      <c r="F117" s="45"/>
      <c r="G117" s="45"/>
      <c r="H117" s="45"/>
      <c r="I117" s="45"/>
      <c r="J117" s="47">
        <f t="shared" si="20"/>
        <v>0</v>
      </c>
      <c r="K117" s="45"/>
      <c r="L117" s="45"/>
      <c r="M117" s="45"/>
      <c r="N117" s="45"/>
      <c r="O117" s="45"/>
      <c r="P117" s="47">
        <f t="shared" si="21"/>
        <v>0</v>
      </c>
      <c r="Q117" s="30">
        <v>2607.8570103678962</v>
      </c>
      <c r="R117" s="40"/>
      <c r="S117" s="45"/>
      <c r="T117" s="45"/>
      <c r="U117" s="45"/>
      <c r="V117" s="26"/>
      <c r="W117" s="26"/>
      <c r="X117" s="48"/>
    </row>
    <row r="118" spans="1:25" s="33" customFormat="1" ht="17.25" hidden="1" customHeight="1">
      <c r="A118" s="23">
        <v>3</v>
      </c>
      <c r="B118" s="34" t="s">
        <v>30</v>
      </c>
      <c r="C118" s="26">
        <f t="shared" si="19"/>
        <v>0.71500000000000008</v>
      </c>
      <c r="D118" s="26"/>
      <c r="E118" s="28"/>
      <c r="F118" s="26"/>
      <c r="G118" s="26"/>
      <c r="H118" s="26"/>
      <c r="I118" s="26">
        <f>I131+I144</f>
        <v>0.71500000000000008</v>
      </c>
      <c r="J118" s="50">
        <f t="shared" si="20"/>
        <v>0.27417147380298029</v>
      </c>
      <c r="K118" s="26"/>
      <c r="L118" s="26"/>
      <c r="M118" s="26"/>
      <c r="N118" s="26"/>
      <c r="O118" s="26"/>
      <c r="P118" s="50">
        <f t="shared" si="21"/>
        <v>0.27417147380298029</v>
      </c>
      <c r="Q118" s="30">
        <v>2607.8570103678962</v>
      </c>
      <c r="R118" s="35">
        <v>100</v>
      </c>
      <c r="S118" s="26"/>
      <c r="T118" s="26"/>
      <c r="U118" s="26"/>
      <c r="V118" s="26"/>
      <c r="W118" s="26"/>
      <c r="X118" s="32">
        <v>100</v>
      </c>
    </row>
    <row r="119" spans="1:25" s="42" customFormat="1" hidden="1">
      <c r="A119" s="51" t="s">
        <v>31</v>
      </c>
      <c r="B119" s="37" t="s">
        <v>32</v>
      </c>
      <c r="C119" s="38">
        <f t="shared" si="19"/>
        <v>7.3999999999999996E-2</v>
      </c>
      <c r="D119" s="38"/>
      <c r="E119" s="39"/>
      <c r="F119" s="38"/>
      <c r="G119" s="38"/>
      <c r="H119" s="38"/>
      <c r="I119" s="38">
        <f>I132+I145</f>
        <v>7.3999999999999996E-2</v>
      </c>
      <c r="J119" s="52">
        <f t="shared" si="20"/>
        <v>2.837578889709166E-2</v>
      </c>
      <c r="K119" s="38"/>
      <c r="L119" s="38"/>
      <c r="M119" s="38"/>
      <c r="N119" s="38"/>
      <c r="O119" s="38"/>
      <c r="P119" s="52">
        <f t="shared" si="21"/>
        <v>2.837578889709166E-2</v>
      </c>
      <c r="Q119" s="30">
        <v>2607.8570103678962</v>
      </c>
      <c r="R119" s="53">
        <v>100</v>
      </c>
      <c r="S119" s="38"/>
      <c r="T119" s="38"/>
      <c r="U119" s="38"/>
      <c r="V119" s="38"/>
      <c r="W119" s="38"/>
      <c r="X119" s="41">
        <v>100</v>
      </c>
    </row>
    <row r="120" spans="1:25" s="61" customFormat="1" ht="15" hidden="1">
      <c r="A120" s="54">
        <v>4</v>
      </c>
      <c r="B120" s="55" t="s">
        <v>33</v>
      </c>
      <c r="C120" s="56">
        <f t="shared" si="19"/>
        <v>1.109</v>
      </c>
      <c r="D120" s="56"/>
      <c r="E120" s="56"/>
      <c r="F120" s="56"/>
      <c r="G120" s="56"/>
      <c r="H120" s="56"/>
      <c r="I120" s="56">
        <f>I133+I146</f>
        <v>1.109</v>
      </c>
      <c r="J120" s="57">
        <f>C120/Q120*1000</f>
        <v>0.42525337684965742</v>
      </c>
      <c r="K120" s="56"/>
      <c r="L120" s="56"/>
      <c r="M120" s="56"/>
      <c r="N120" s="56"/>
      <c r="O120" s="56"/>
      <c r="P120" s="57">
        <f t="shared" si="21"/>
        <v>0.42525337684965742</v>
      </c>
      <c r="Q120" s="30">
        <v>2607.8570103678962</v>
      </c>
      <c r="R120" s="58">
        <v>100</v>
      </c>
      <c r="S120" s="56"/>
      <c r="T120" s="56"/>
      <c r="U120" s="56"/>
      <c r="V120" s="56"/>
      <c r="W120" s="56"/>
      <c r="X120" s="59">
        <v>100</v>
      </c>
      <c r="Y120" s="60"/>
    </row>
    <row r="121" spans="1:25" s="42" customFormat="1" ht="13.8" hidden="1" thickBot="1">
      <c r="A121" s="62" t="s">
        <v>34</v>
      </c>
      <c r="B121" s="63" t="s">
        <v>35</v>
      </c>
      <c r="C121" s="64">
        <f t="shared" si="19"/>
        <v>0.64100000000000001</v>
      </c>
      <c r="D121" s="64"/>
      <c r="E121" s="65"/>
      <c r="F121" s="64"/>
      <c r="G121" s="64"/>
      <c r="H121" s="64"/>
      <c r="I121" s="64">
        <f>I134+I147</f>
        <v>0.64100000000000001</v>
      </c>
      <c r="J121" s="64">
        <f>C121/Q121*1000</f>
        <v>0.24579568490588855</v>
      </c>
      <c r="K121" s="64"/>
      <c r="L121" s="64"/>
      <c r="M121" s="64"/>
      <c r="N121" s="64"/>
      <c r="O121" s="64"/>
      <c r="P121" s="64">
        <f t="shared" si="21"/>
        <v>0.24579568490588855</v>
      </c>
      <c r="Q121" s="30">
        <v>2607.8570103678962</v>
      </c>
      <c r="R121" s="66">
        <v>100</v>
      </c>
      <c r="S121" s="64"/>
      <c r="T121" s="64"/>
      <c r="U121" s="64"/>
      <c r="V121" s="64"/>
      <c r="W121" s="64"/>
      <c r="X121" s="67">
        <v>100</v>
      </c>
    </row>
    <row r="122" spans="1:25" ht="15.75" hidden="1" customHeight="1">
      <c r="A122" s="151" t="s">
        <v>43</v>
      </c>
      <c r="B122" s="152"/>
      <c r="C122" s="152"/>
      <c r="D122" s="152"/>
      <c r="E122" s="152"/>
      <c r="F122" s="152"/>
      <c r="G122" s="152"/>
      <c r="H122" s="152"/>
      <c r="I122" s="152"/>
      <c r="J122" s="152"/>
      <c r="K122" s="152"/>
      <c r="L122" s="152"/>
      <c r="M122" s="152"/>
      <c r="N122" s="152"/>
      <c r="O122" s="152"/>
      <c r="P122" s="152"/>
      <c r="Q122" s="152"/>
      <c r="R122" s="152"/>
      <c r="S122" s="152"/>
      <c r="T122" s="152"/>
      <c r="U122" s="152"/>
      <c r="V122" s="152"/>
      <c r="W122" s="152"/>
      <c r="X122" s="153"/>
    </row>
    <row r="123" spans="1:25" s="33" customFormat="1" ht="13.8" hidden="1" thickBot="1">
      <c r="A123" s="23">
        <v>1</v>
      </c>
      <c r="B123" s="24" t="s">
        <v>16</v>
      </c>
      <c r="C123" s="25"/>
      <c r="D123" s="26"/>
      <c r="E123" s="27"/>
      <c r="F123" s="26"/>
      <c r="G123" s="28"/>
      <c r="H123" s="29"/>
      <c r="I123" s="26"/>
      <c r="J123" s="25"/>
      <c r="K123" s="26"/>
      <c r="L123" s="26"/>
      <c r="M123" s="29"/>
      <c r="N123" s="29"/>
      <c r="O123" s="29"/>
      <c r="P123" s="29"/>
      <c r="Q123" s="30"/>
      <c r="R123" s="31"/>
      <c r="S123" s="31"/>
      <c r="T123" s="28"/>
      <c r="U123" s="28"/>
      <c r="V123" s="28"/>
      <c r="W123" s="28"/>
      <c r="X123" s="32"/>
    </row>
    <row r="124" spans="1:25" s="33" customFormat="1" ht="13.8" hidden="1" thickBot="1">
      <c r="A124" s="23">
        <v>2</v>
      </c>
      <c r="B124" s="34" t="s">
        <v>17</v>
      </c>
      <c r="C124" s="26">
        <f>I124</f>
        <v>0.19400000000000001</v>
      </c>
      <c r="D124" s="26"/>
      <c r="E124" s="28"/>
      <c r="F124" s="26"/>
      <c r="G124" s="26"/>
      <c r="H124" s="26"/>
      <c r="I124" s="26">
        <v>0.19400000000000001</v>
      </c>
      <c r="J124" s="26">
        <f>C124/Q124*1000</f>
        <v>7.4390581703186243E-2</v>
      </c>
      <c r="K124" s="26"/>
      <c r="L124" s="26"/>
      <c r="M124" s="26"/>
      <c r="N124" s="26"/>
      <c r="O124" s="26"/>
      <c r="P124" s="26">
        <f>J124</f>
        <v>7.4390581703186243E-2</v>
      </c>
      <c r="Q124" s="30">
        <v>2607.8570103678962</v>
      </c>
      <c r="R124" s="35">
        <v>100</v>
      </c>
      <c r="S124" s="26"/>
      <c r="T124" s="26"/>
      <c r="U124" s="26"/>
      <c r="V124" s="26"/>
      <c r="W124" s="26"/>
      <c r="X124" s="32">
        <v>100</v>
      </c>
    </row>
    <row r="125" spans="1:25" s="42" customFormat="1" ht="18.75" hidden="1" customHeight="1">
      <c r="A125" s="36" t="s">
        <v>18</v>
      </c>
      <c r="B125" s="37" t="s">
        <v>19</v>
      </c>
      <c r="C125" s="38">
        <f t="shared" ref="C125:C134" si="22">I125</f>
        <v>0</v>
      </c>
      <c r="D125" s="38"/>
      <c r="E125" s="39"/>
      <c r="F125" s="38"/>
      <c r="G125" s="38"/>
      <c r="H125" s="38"/>
      <c r="I125" s="38"/>
      <c r="J125" s="38">
        <f t="shared" ref="J125:J132" si="23">C125/Q125*1000</f>
        <v>0</v>
      </c>
      <c r="K125" s="38"/>
      <c r="L125" s="38"/>
      <c r="M125" s="38"/>
      <c r="N125" s="38"/>
      <c r="O125" s="38"/>
      <c r="P125" s="38">
        <f t="shared" ref="P125:P134" si="24">J125</f>
        <v>0</v>
      </c>
      <c r="Q125" s="30">
        <v>2607.8570103678962</v>
      </c>
      <c r="R125" s="40">
        <v>100</v>
      </c>
      <c r="S125" s="38"/>
      <c r="T125" s="38"/>
      <c r="U125" s="38"/>
      <c r="V125" s="38"/>
      <c r="W125" s="38"/>
      <c r="X125" s="41">
        <v>100</v>
      </c>
    </row>
    <row r="126" spans="1:25" ht="13.2" hidden="1" customHeight="1">
      <c r="A126" s="43" t="s">
        <v>20</v>
      </c>
      <c r="B126" s="44" t="s">
        <v>21</v>
      </c>
      <c r="C126" s="45">
        <f t="shared" si="22"/>
        <v>0</v>
      </c>
      <c r="D126" s="45"/>
      <c r="E126" s="46"/>
      <c r="F126" s="45"/>
      <c r="G126" s="45"/>
      <c r="H126" s="45"/>
      <c r="I126" s="45"/>
      <c r="J126" s="47">
        <f t="shared" si="23"/>
        <v>0</v>
      </c>
      <c r="K126" s="45"/>
      <c r="L126" s="45"/>
      <c r="M126" s="45"/>
      <c r="N126" s="45"/>
      <c r="O126" s="45"/>
      <c r="P126" s="47">
        <f t="shared" si="24"/>
        <v>0</v>
      </c>
      <c r="Q126" s="30">
        <v>2607.8570103678962</v>
      </c>
      <c r="R126" s="40">
        <v>100</v>
      </c>
      <c r="S126" s="45"/>
      <c r="T126" s="45"/>
      <c r="U126" s="45"/>
      <c r="V126" s="26"/>
      <c r="W126" s="26"/>
      <c r="X126" s="48">
        <v>100</v>
      </c>
    </row>
    <row r="127" spans="1:25" ht="13.2" hidden="1" customHeight="1">
      <c r="A127" s="43" t="s">
        <v>22</v>
      </c>
      <c r="B127" s="44" t="s">
        <v>23</v>
      </c>
      <c r="C127" s="45">
        <f t="shared" si="22"/>
        <v>0</v>
      </c>
      <c r="D127" s="45"/>
      <c r="E127" s="46"/>
      <c r="F127" s="45"/>
      <c r="G127" s="45"/>
      <c r="H127" s="45"/>
      <c r="I127" s="45"/>
      <c r="J127" s="47">
        <f t="shared" si="23"/>
        <v>0</v>
      </c>
      <c r="K127" s="45"/>
      <c r="L127" s="45"/>
      <c r="M127" s="45"/>
      <c r="N127" s="45"/>
      <c r="O127" s="45"/>
      <c r="P127" s="47">
        <f t="shared" si="24"/>
        <v>0</v>
      </c>
      <c r="Q127" s="30">
        <v>2607.8570103678962</v>
      </c>
      <c r="R127" s="40"/>
      <c r="S127" s="45"/>
      <c r="T127" s="45"/>
      <c r="U127" s="45"/>
      <c r="V127" s="26"/>
      <c r="W127" s="26"/>
      <c r="X127" s="48"/>
    </row>
    <row r="128" spans="1:25" s="42" customFormat="1" ht="19.5" hidden="1" customHeight="1">
      <c r="A128" s="36" t="s">
        <v>24</v>
      </c>
      <c r="B128" s="37" t="s">
        <v>25</v>
      </c>
      <c r="C128" s="38">
        <f t="shared" si="22"/>
        <v>0</v>
      </c>
      <c r="D128" s="38"/>
      <c r="E128" s="39"/>
      <c r="F128" s="38"/>
      <c r="G128" s="38"/>
      <c r="H128" s="38"/>
      <c r="I128" s="38"/>
      <c r="J128" s="38">
        <f t="shared" si="23"/>
        <v>0</v>
      </c>
      <c r="K128" s="38"/>
      <c r="L128" s="38"/>
      <c r="M128" s="38"/>
      <c r="N128" s="38"/>
      <c r="O128" s="38"/>
      <c r="P128" s="38">
        <f t="shared" si="24"/>
        <v>0</v>
      </c>
      <c r="Q128" s="30">
        <v>2607.8570103678962</v>
      </c>
      <c r="R128" s="40">
        <v>100</v>
      </c>
      <c r="S128" s="38"/>
      <c r="T128" s="38"/>
      <c r="U128" s="38"/>
      <c r="V128" s="38"/>
      <c r="W128" s="38"/>
      <c r="X128" s="41">
        <v>100</v>
      </c>
    </row>
    <row r="129" spans="1:25" ht="13.2" hidden="1" customHeight="1">
      <c r="A129" s="43" t="s">
        <v>26</v>
      </c>
      <c r="B129" s="49" t="s">
        <v>27</v>
      </c>
      <c r="C129" s="47">
        <f t="shared" si="22"/>
        <v>0</v>
      </c>
      <c r="D129" s="45"/>
      <c r="E129" s="46"/>
      <c r="F129" s="45"/>
      <c r="G129" s="45"/>
      <c r="H129" s="45"/>
      <c r="I129" s="47"/>
      <c r="J129" s="47">
        <f t="shared" si="23"/>
        <v>0</v>
      </c>
      <c r="K129" s="45"/>
      <c r="L129" s="45"/>
      <c r="M129" s="45"/>
      <c r="N129" s="45"/>
      <c r="O129" s="45"/>
      <c r="P129" s="47">
        <f t="shared" si="24"/>
        <v>0</v>
      </c>
      <c r="Q129" s="30">
        <v>2607.8570103678962</v>
      </c>
      <c r="R129" s="40">
        <v>100</v>
      </c>
      <c r="S129" s="45"/>
      <c r="T129" s="45"/>
      <c r="U129" s="45"/>
      <c r="V129" s="26"/>
      <c r="W129" s="26"/>
      <c r="X129" s="48">
        <v>100</v>
      </c>
    </row>
    <row r="130" spans="1:25" ht="13.2" hidden="1" customHeight="1">
      <c r="A130" s="43" t="s">
        <v>28</v>
      </c>
      <c r="B130" s="49" t="s">
        <v>29</v>
      </c>
      <c r="C130" s="45">
        <f t="shared" si="22"/>
        <v>0</v>
      </c>
      <c r="D130" s="45"/>
      <c r="E130" s="46"/>
      <c r="F130" s="45"/>
      <c r="G130" s="45"/>
      <c r="H130" s="45"/>
      <c r="I130" s="45"/>
      <c r="J130" s="47">
        <f t="shared" si="23"/>
        <v>0</v>
      </c>
      <c r="K130" s="45"/>
      <c r="L130" s="45"/>
      <c r="M130" s="45"/>
      <c r="N130" s="45"/>
      <c r="O130" s="45"/>
      <c r="P130" s="47">
        <f t="shared" si="24"/>
        <v>0</v>
      </c>
      <c r="Q130" s="30">
        <v>2607.8570103678962</v>
      </c>
      <c r="R130" s="40"/>
      <c r="S130" s="45"/>
      <c r="T130" s="45"/>
      <c r="U130" s="45"/>
      <c r="V130" s="26"/>
      <c r="W130" s="26"/>
      <c r="X130" s="48"/>
    </row>
    <row r="131" spans="1:25" s="33" customFormat="1" ht="17.25" hidden="1" customHeight="1">
      <c r="A131" s="23">
        <v>3</v>
      </c>
      <c r="B131" s="34" t="s">
        <v>30</v>
      </c>
      <c r="C131" s="26">
        <f t="shared" si="22"/>
        <v>0.38800000000000001</v>
      </c>
      <c r="D131" s="26"/>
      <c r="E131" s="28"/>
      <c r="F131" s="26"/>
      <c r="G131" s="26"/>
      <c r="H131" s="26"/>
      <c r="I131" s="26">
        <v>0.38800000000000001</v>
      </c>
      <c r="J131" s="50">
        <f t="shared" si="23"/>
        <v>0.14878116340637249</v>
      </c>
      <c r="K131" s="26"/>
      <c r="L131" s="26"/>
      <c r="M131" s="26"/>
      <c r="N131" s="26"/>
      <c r="O131" s="26"/>
      <c r="P131" s="50">
        <f t="shared" si="24"/>
        <v>0.14878116340637249</v>
      </c>
      <c r="Q131" s="30">
        <v>2607.8570103678962</v>
      </c>
      <c r="R131" s="35">
        <v>100</v>
      </c>
      <c r="S131" s="26"/>
      <c r="T131" s="26"/>
      <c r="U131" s="26"/>
      <c r="V131" s="26"/>
      <c r="W131" s="26"/>
      <c r="X131" s="32">
        <v>100</v>
      </c>
    </row>
    <row r="132" spans="1:25" s="42" customFormat="1" ht="13.8" hidden="1" thickBot="1">
      <c r="A132" s="51" t="s">
        <v>31</v>
      </c>
      <c r="B132" s="37" t="s">
        <v>32</v>
      </c>
      <c r="C132" s="38">
        <f t="shared" si="22"/>
        <v>3.5999999999999997E-2</v>
      </c>
      <c r="D132" s="38"/>
      <c r="E132" s="39"/>
      <c r="F132" s="38"/>
      <c r="G132" s="38"/>
      <c r="H132" s="38"/>
      <c r="I132" s="38">
        <v>3.5999999999999997E-2</v>
      </c>
      <c r="J132" s="52">
        <f t="shared" si="23"/>
        <v>1.3804437841828374E-2</v>
      </c>
      <c r="K132" s="38"/>
      <c r="L132" s="38"/>
      <c r="M132" s="38"/>
      <c r="N132" s="38"/>
      <c r="O132" s="38"/>
      <c r="P132" s="52">
        <f t="shared" si="24"/>
        <v>1.3804437841828374E-2</v>
      </c>
      <c r="Q132" s="30">
        <v>2607.8570103678962</v>
      </c>
      <c r="R132" s="53">
        <v>100</v>
      </c>
      <c r="S132" s="38"/>
      <c r="T132" s="38"/>
      <c r="U132" s="38"/>
      <c r="V132" s="38"/>
      <c r="W132" s="38"/>
      <c r="X132" s="41">
        <v>100</v>
      </c>
    </row>
    <row r="133" spans="1:25" s="61" customFormat="1" ht="15.6" hidden="1" thickBot="1">
      <c r="A133" s="54">
        <v>4</v>
      </c>
      <c r="B133" s="55" t="s">
        <v>33</v>
      </c>
      <c r="C133" s="56">
        <f t="shared" si="22"/>
        <v>0.58200000000000007</v>
      </c>
      <c r="D133" s="56"/>
      <c r="E133" s="56"/>
      <c r="F133" s="56"/>
      <c r="G133" s="56"/>
      <c r="H133" s="56"/>
      <c r="I133" s="56">
        <f>I124+I131</f>
        <v>0.58200000000000007</v>
      </c>
      <c r="J133" s="57">
        <f>C133/Q133*1000</f>
        <v>0.22317174510955876</v>
      </c>
      <c r="K133" s="56"/>
      <c r="L133" s="56"/>
      <c r="M133" s="56"/>
      <c r="N133" s="56"/>
      <c r="O133" s="56"/>
      <c r="P133" s="57">
        <f t="shared" si="24"/>
        <v>0.22317174510955876</v>
      </c>
      <c r="Q133" s="30">
        <v>2607.8570103678962</v>
      </c>
      <c r="R133" s="58">
        <v>100</v>
      </c>
      <c r="S133" s="56"/>
      <c r="T133" s="56"/>
      <c r="U133" s="56"/>
      <c r="V133" s="56"/>
      <c r="W133" s="56"/>
      <c r="X133" s="59">
        <v>100</v>
      </c>
      <c r="Y133" s="60"/>
    </row>
    <row r="134" spans="1:25" s="42" customFormat="1" ht="13.8" hidden="1" thickBot="1">
      <c r="A134" s="62" t="s">
        <v>34</v>
      </c>
      <c r="B134" s="63" t="s">
        <v>35</v>
      </c>
      <c r="C134" s="64">
        <f t="shared" si="22"/>
        <v>0.35199999999999998</v>
      </c>
      <c r="D134" s="64"/>
      <c r="E134" s="65"/>
      <c r="F134" s="64"/>
      <c r="G134" s="64"/>
      <c r="H134" s="64"/>
      <c r="I134" s="64">
        <v>0.35199999999999998</v>
      </c>
      <c r="J134" s="64">
        <f>C134/Q134*1000</f>
        <v>0.1349767255645441</v>
      </c>
      <c r="K134" s="64"/>
      <c r="L134" s="64"/>
      <c r="M134" s="64"/>
      <c r="N134" s="64"/>
      <c r="O134" s="64"/>
      <c r="P134" s="64">
        <f t="shared" si="24"/>
        <v>0.1349767255645441</v>
      </c>
      <c r="Q134" s="30">
        <v>2607.8570103678962</v>
      </c>
      <c r="R134" s="66">
        <v>100</v>
      </c>
      <c r="S134" s="64"/>
      <c r="T134" s="64"/>
      <c r="U134" s="64"/>
      <c r="V134" s="64"/>
      <c r="W134" s="64"/>
      <c r="X134" s="67">
        <v>100</v>
      </c>
    </row>
    <row r="135" spans="1:25" ht="15.75" hidden="1" customHeight="1">
      <c r="A135" s="151" t="s">
        <v>44</v>
      </c>
      <c r="B135" s="152"/>
      <c r="C135" s="152"/>
      <c r="D135" s="152"/>
      <c r="E135" s="152"/>
      <c r="F135" s="152"/>
      <c r="G135" s="152"/>
      <c r="H135" s="152"/>
      <c r="I135" s="152"/>
      <c r="J135" s="152"/>
      <c r="K135" s="152"/>
      <c r="L135" s="152"/>
      <c r="M135" s="152"/>
      <c r="N135" s="152"/>
      <c r="O135" s="152"/>
      <c r="P135" s="152"/>
      <c r="Q135" s="152"/>
      <c r="R135" s="152"/>
      <c r="S135" s="152"/>
      <c r="T135" s="152"/>
      <c r="U135" s="152"/>
      <c r="V135" s="152"/>
      <c r="W135" s="152"/>
      <c r="X135" s="153"/>
    </row>
    <row r="136" spans="1:25" s="33" customFormat="1" ht="13.8" hidden="1" thickBot="1">
      <c r="A136" s="23">
        <v>1</v>
      </c>
      <c r="B136" s="24" t="s">
        <v>16</v>
      </c>
      <c r="C136" s="25"/>
      <c r="D136" s="26"/>
      <c r="E136" s="27"/>
      <c r="F136" s="26"/>
      <c r="G136" s="28"/>
      <c r="H136" s="29"/>
      <c r="I136" s="26"/>
      <c r="J136" s="25"/>
      <c r="K136" s="26"/>
      <c r="L136" s="26"/>
      <c r="M136" s="29"/>
      <c r="N136" s="29"/>
      <c r="O136" s="29"/>
      <c r="P136" s="29"/>
      <c r="Q136" s="30"/>
      <c r="R136" s="31"/>
      <c r="S136" s="31"/>
      <c r="T136" s="28"/>
      <c r="U136" s="28"/>
      <c r="V136" s="28"/>
      <c r="W136" s="28"/>
      <c r="X136" s="32"/>
    </row>
    <row r="137" spans="1:25" s="33" customFormat="1" ht="13.8" hidden="1" thickBot="1">
      <c r="A137" s="23">
        <v>2</v>
      </c>
      <c r="B137" s="34" t="s">
        <v>17</v>
      </c>
      <c r="C137" s="26">
        <f>I137</f>
        <v>0.2</v>
      </c>
      <c r="D137" s="26"/>
      <c r="E137" s="28"/>
      <c r="F137" s="26"/>
      <c r="G137" s="26"/>
      <c r="H137" s="26"/>
      <c r="I137" s="26">
        <v>0.2</v>
      </c>
      <c r="J137" s="26">
        <f>C137/Q137*1000</f>
        <v>7.6691321343490979E-2</v>
      </c>
      <c r="K137" s="26"/>
      <c r="L137" s="26"/>
      <c r="M137" s="26"/>
      <c r="N137" s="26"/>
      <c r="O137" s="26"/>
      <c r="P137" s="26">
        <f>J137</f>
        <v>7.6691321343490979E-2</v>
      </c>
      <c r="Q137" s="30">
        <v>2607.8570103678962</v>
      </c>
      <c r="R137" s="35">
        <v>100</v>
      </c>
      <c r="S137" s="26"/>
      <c r="T137" s="26"/>
      <c r="U137" s="26"/>
      <c r="V137" s="26"/>
      <c r="W137" s="26"/>
      <c r="X137" s="32">
        <v>100</v>
      </c>
    </row>
    <row r="138" spans="1:25" s="42" customFormat="1" ht="18.75" hidden="1" customHeight="1">
      <c r="A138" s="36" t="s">
        <v>18</v>
      </c>
      <c r="B138" s="37" t="s">
        <v>19</v>
      </c>
      <c r="C138" s="38">
        <f t="shared" ref="C138:C147" si="25">I138</f>
        <v>0</v>
      </c>
      <c r="D138" s="38"/>
      <c r="E138" s="39"/>
      <c r="F138" s="38"/>
      <c r="G138" s="38"/>
      <c r="H138" s="38"/>
      <c r="I138" s="38"/>
      <c r="J138" s="38">
        <f t="shared" ref="J138:J145" si="26">C138/Q138*1000</f>
        <v>0</v>
      </c>
      <c r="K138" s="38"/>
      <c r="L138" s="38"/>
      <c r="M138" s="38"/>
      <c r="N138" s="38"/>
      <c r="O138" s="38"/>
      <c r="P138" s="38">
        <f t="shared" ref="P138:P147" si="27">J138</f>
        <v>0</v>
      </c>
      <c r="Q138" s="30">
        <v>2607.8570103678962</v>
      </c>
      <c r="R138" s="40">
        <v>100</v>
      </c>
      <c r="S138" s="38"/>
      <c r="T138" s="38"/>
      <c r="U138" s="38"/>
      <c r="V138" s="38"/>
      <c r="W138" s="38"/>
      <c r="X138" s="41">
        <v>100</v>
      </c>
    </row>
    <row r="139" spans="1:25" ht="13.2" hidden="1" customHeight="1">
      <c r="A139" s="43" t="s">
        <v>20</v>
      </c>
      <c r="B139" s="44" t="s">
        <v>21</v>
      </c>
      <c r="C139" s="45">
        <f t="shared" si="25"/>
        <v>0</v>
      </c>
      <c r="D139" s="45"/>
      <c r="E139" s="46"/>
      <c r="F139" s="45"/>
      <c r="G139" s="45"/>
      <c r="H139" s="45"/>
      <c r="I139" s="45"/>
      <c r="J139" s="47">
        <f t="shared" si="26"/>
        <v>0</v>
      </c>
      <c r="K139" s="45"/>
      <c r="L139" s="45"/>
      <c r="M139" s="45"/>
      <c r="N139" s="45"/>
      <c r="O139" s="45"/>
      <c r="P139" s="47">
        <f t="shared" si="27"/>
        <v>0</v>
      </c>
      <c r="Q139" s="30">
        <v>2607.8570103678962</v>
      </c>
      <c r="R139" s="40">
        <v>100</v>
      </c>
      <c r="S139" s="45"/>
      <c r="T139" s="45"/>
      <c r="U139" s="45"/>
      <c r="V139" s="26"/>
      <c r="W139" s="26"/>
      <c r="X139" s="48">
        <v>100</v>
      </c>
    </row>
    <row r="140" spans="1:25" ht="13.2" hidden="1" customHeight="1">
      <c r="A140" s="43" t="s">
        <v>22</v>
      </c>
      <c r="B140" s="44" t="s">
        <v>23</v>
      </c>
      <c r="C140" s="45">
        <f t="shared" si="25"/>
        <v>0</v>
      </c>
      <c r="D140" s="45"/>
      <c r="E140" s="46"/>
      <c r="F140" s="45"/>
      <c r="G140" s="45"/>
      <c r="H140" s="45"/>
      <c r="I140" s="45"/>
      <c r="J140" s="47">
        <f t="shared" si="26"/>
        <v>0</v>
      </c>
      <c r="K140" s="45"/>
      <c r="L140" s="45"/>
      <c r="M140" s="45"/>
      <c r="N140" s="45"/>
      <c r="O140" s="45"/>
      <c r="P140" s="47">
        <f t="shared" si="27"/>
        <v>0</v>
      </c>
      <c r="Q140" s="30">
        <v>2607.8570103678962</v>
      </c>
      <c r="R140" s="40"/>
      <c r="S140" s="45"/>
      <c r="T140" s="45"/>
      <c r="U140" s="45"/>
      <c r="V140" s="26"/>
      <c r="W140" s="26"/>
      <c r="X140" s="48"/>
    </row>
    <row r="141" spans="1:25" s="42" customFormat="1" ht="19.5" hidden="1" customHeight="1">
      <c r="A141" s="36" t="s">
        <v>24</v>
      </c>
      <c r="B141" s="37" t="s">
        <v>25</v>
      </c>
      <c r="C141" s="38">
        <f t="shared" si="25"/>
        <v>0</v>
      </c>
      <c r="D141" s="38"/>
      <c r="E141" s="39"/>
      <c r="F141" s="38"/>
      <c r="G141" s="38"/>
      <c r="H141" s="38"/>
      <c r="I141" s="38"/>
      <c r="J141" s="38">
        <f t="shared" si="26"/>
        <v>0</v>
      </c>
      <c r="K141" s="38"/>
      <c r="L141" s="38"/>
      <c r="M141" s="38"/>
      <c r="N141" s="38"/>
      <c r="O141" s="38"/>
      <c r="P141" s="38">
        <f t="shared" si="27"/>
        <v>0</v>
      </c>
      <c r="Q141" s="30">
        <v>2607.8570103678962</v>
      </c>
      <c r="R141" s="40">
        <v>100</v>
      </c>
      <c r="S141" s="38"/>
      <c r="T141" s="38"/>
      <c r="U141" s="38"/>
      <c r="V141" s="38"/>
      <c r="W141" s="38"/>
      <c r="X141" s="41">
        <v>100</v>
      </c>
    </row>
    <row r="142" spans="1:25" ht="13.2" hidden="1" customHeight="1">
      <c r="A142" s="43" t="s">
        <v>26</v>
      </c>
      <c r="B142" s="49" t="s">
        <v>27</v>
      </c>
      <c r="C142" s="47">
        <f t="shared" si="25"/>
        <v>0</v>
      </c>
      <c r="D142" s="45"/>
      <c r="E142" s="46"/>
      <c r="F142" s="45"/>
      <c r="G142" s="45"/>
      <c r="H142" s="45"/>
      <c r="I142" s="47"/>
      <c r="J142" s="47">
        <f t="shared" si="26"/>
        <v>0</v>
      </c>
      <c r="K142" s="45"/>
      <c r="L142" s="45"/>
      <c r="M142" s="45"/>
      <c r="N142" s="45"/>
      <c r="O142" s="45"/>
      <c r="P142" s="47">
        <f t="shared" si="27"/>
        <v>0</v>
      </c>
      <c r="Q142" s="30">
        <v>2607.8570103678962</v>
      </c>
      <c r="R142" s="40">
        <v>100</v>
      </c>
      <c r="S142" s="45"/>
      <c r="T142" s="45"/>
      <c r="U142" s="45"/>
      <c r="V142" s="26"/>
      <c r="W142" s="26"/>
      <c r="X142" s="48">
        <v>100</v>
      </c>
    </row>
    <row r="143" spans="1:25" ht="13.2" hidden="1" customHeight="1">
      <c r="A143" s="43" t="s">
        <v>28</v>
      </c>
      <c r="B143" s="49" t="s">
        <v>29</v>
      </c>
      <c r="C143" s="45">
        <f t="shared" si="25"/>
        <v>0</v>
      </c>
      <c r="D143" s="45"/>
      <c r="E143" s="46"/>
      <c r="F143" s="45"/>
      <c r="G143" s="45"/>
      <c r="H143" s="45"/>
      <c r="I143" s="45"/>
      <c r="J143" s="47">
        <f t="shared" si="26"/>
        <v>0</v>
      </c>
      <c r="K143" s="45"/>
      <c r="L143" s="45"/>
      <c r="M143" s="45"/>
      <c r="N143" s="45"/>
      <c r="O143" s="45"/>
      <c r="P143" s="47">
        <f t="shared" si="27"/>
        <v>0</v>
      </c>
      <c r="Q143" s="30">
        <v>2607.8570103678962</v>
      </c>
      <c r="R143" s="40"/>
      <c r="S143" s="45"/>
      <c r="T143" s="45"/>
      <c r="U143" s="45"/>
      <c r="V143" s="26"/>
      <c r="W143" s="26"/>
      <c r="X143" s="48"/>
    </row>
    <row r="144" spans="1:25" s="33" customFormat="1" ht="17.25" hidden="1" customHeight="1">
      <c r="A144" s="23">
        <v>3</v>
      </c>
      <c r="B144" s="34" t="s">
        <v>30</v>
      </c>
      <c r="C144" s="26">
        <f t="shared" si="25"/>
        <v>0.32700000000000001</v>
      </c>
      <c r="D144" s="26"/>
      <c r="E144" s="28"/>
      <c r="F144" s="26"/>
      <c r="G144" s="26"/>
      <c r="H144" s="26"/>
      <c r="I144" s="26">
        <v>0.32700000000000001</v>
      </c>
      <c r="J144" s="50">
        <f t="shared" si="26"/>
        <v>0.12539031039660775</v>
      </c>
      <c r="K144" s="26"/>
      <c r="L144" s="26"/>
      <c r="M144" s="26"/>
      <c r="N144" s="26"/>
      <c r="O144" s="26"/>
      <c r="P144" s="50">
        <f t="shared" si="27"/>
        <v>0.12539031039660775</v>
      </c>
      <c r="Q144" s="30">
        <v>2607.8570103678962</v>
      </c>
      <c r="R144" s="35">
        <v>100</v>
      </c>
      <c r="S144" s="26"/>
      <c r="T144" s="26"/>
      <c r="U144" s="26"/>
      <c r="V144" s="26"/>
      <c r="W144" s="26"/>
      <c r="X144" s="32">
        <v>100</v>
      </c>
    </row>
    <row r="145" spans="1:25" s="42" customFormat="1" ht="13.8" hidden="1" thickBot="1">
      <c r="A145" s="51" t="s">
        <v>31</v>
      </c>
      <c r="B145" s="37" t="s">
        <v>32</v>
      </c>
      <c r="C145" s="38">
        <f t="shared" si="25"/>
        <v>3.7999999999999999E-2</v>
      </c>
      <c r="D145" s="38"/>
      <c r="E145" s="39"/>
      <c r="F145" s="38"/>
      <c r="G145" s="38"/>
      <c r="H145" s="38"/>
      <c r="I145" s="38">
        <v>3.7999999999999999E-2</v>
      </c>
      <c r="J145" s="52">
        <f t="shared" si="26"/>
        <v>1.4571351055263283E-2</v>
      </c>
      <c r="K145" s="38"/>
      <c r="L145" s="38"/>
      <c r="M145" s="38"/>
      <c r="N145" s="38"/>
      <c r="O145" s="38"/>
      <c r="P145" s="52">
        <f t="shared" si="27"/>
        <v>1.4571351055263283E-2</v>
      </c>
      <c r="Q145" s="30">
        <v>2607.8570103678962</v>
      </c>
      <c r="R145" s="53">
        <v>100</v>
      </c>
      <c r="S145" s="38"/>
      <c r="T145" s="38"/>
      <c r="U145" s="38"/>
      <c r="V145" s="38"/>
      <c r="W145" s="38"/>
      <c r="X145" s="41">
        <v>100</v>
      </c>
    </row>
    <row r="146" spans="1:25" s="61" customFormat="1" ht="15.6" hidden="1" thickBot="1">
      <c r="A146" s="54">
        <v>4</v>
      </c>
      <c r="B146" s="55" t="s">
        <v>33</v>
      </c>
      <c r="C146" s="56">
        <f t="shared" si="25"/>
        <v>0.52700000000000002</v>
      </c>
      <c r="D146" s="56"/>
      <c r="E146" s="56"/>
      <c r="F146" s="56"/>
      <c r="G146" s="56"/>
      <c r="H146" s="56"/>
      <c r="I146" s="56">
        <f>I137+I144</f>
        <v>0.52700000000000002</v>
      </c>
      <c r="J146" s="57">
        <f>C146/Q146*1000</f>
        <v>0.20208163174009872</v>
      </c>
      <c r="K146" s="56"/>
      <c r="L146" s="56"/>
      <c r="M146" s="56"/>
      <c r="N146" s="56"/>
      <c r="O146" s="56"/>
      <c r="P146" s="57">
        <f t="shared" si="27"/>
        <v>0.20208163174009872</v>
      </c>
      <c r="Q146" s="30">
        <v>2607.8570103678962</v>
      </c>
      <c r="R146" s="58">
        <v>100</v>
      </c>
      <c r="S146" s="56"/>
      <c r="T146" s="56"/>
      <c r="U146" s="56"/>
      <c r="V146" s="56"/>
      <c r="W146" s="56"/>
      <c r="X146" s="59">
        <v>100</v>
      </c>
      <c r="Y146" s="60"/>
    </row>
    <row r="147" spans="1:25" s="42" customFormat="1" ht="13.8" hidden="1" thickBot="1">
      <c r="A147" s="62" t="s">
        <v>34</v>
      </c>
      <c r="B147" s="63" t="s">
        <v>35</v>
      </c>
      <c r="C147" s="64">
        <f t="shared" si="25"/>
        <v>0.28899999999999998</v>
      </c>
      <c r="D147" s="64"/>
      <c r="E147" s="65"/>
      <c r="F147" s="64"/>
      <c r="G147" s="64"/>
      <c r="H147" s="64"/>
      <c r="I147" s="64">
        <v>0.28899999999999998</v>
      </c>
      <c r="J147" s="64">
        <f>C147/Q147*1000</f>
        <v>0.11081895934134445</v>
      </c>
      <c r="K147" s="64"/>
      <c r="L147" s="64"/>
      <c r="M147" s="64"/>
      <c r="N147" s="64"/>
      <c r="O147" s="64"/>
      <c r="P147" s="64">
        <f t="shared" si="27"/>
        <v>0.11081895934134445</v>
      </c>
      <c r="Q147" s="30">
        <v>2607.8570103678962</v>
      </c>
      <c r="R147" s="66">
        <v>100</v>
      </c>
      <c r="S147" s="64"/>
      <c r="T147" s="64"/>
      <c r="U147" s="64"/>
      <c r="V147" s="64"/>
      <c r="W147" s="64"/>
      <c r="X147" s="67">
        <v>100</v>
      </c>
    </row>
    <row r="148" spans="1:25" ht="13.8" hidden="1" customHeight="1">
      <c r="A148" s="160" t="s">
        <v>45</v>
      </c>
      <c r="B148" s="161"/>
      <c r="C148" s="161"/>
      <c r="D148" s="161"/>
      <c r="E148" s="161"/>
      <c r="F148" s="161"/>
      <c r="G148" s="161"/>
      <c r="H148" s="161"/>
      <c r="I148" s="161"/>
      <c r="J148" s="161"/>
      <c r="K148" s="161"/>
      <c r="L148" s="161"/>
      <c r="M148" s="161"/>
      <c r="N148" s="161"/>
      <c r="O148" s="161"/>
      <c r="P148" s="161"/>
      <c r="Q148" s="161"/>
      <c r="R148" s="161"/>
      <c r="S148" s="161"/>
      <c r="T148" s="161"/>
      <c r="U148" s="161"/>
      <c r="V148" s="161"/>
      <c r="W148" s="161"/>
      <c r="X148" s="162"/>
    </row>
    <row r="149" spans="1:25" hidden="1">
      <c r="A149" s="92">
        <v>1</v>
      </c>
      <c r="B149" s="93" t="s">
        <v>16</v>
      </c>
      <c r="C149" s="94"/>
      <c r="D149" s="95"/>
      <c r="E149" s="96"/>
      <c r="F149" s="95"/>
      <c r="G149" s="97"/>
      <c r="H149" s="98"/>
      <c r="I149" s="95"/>
      <c r="J149" s="94"/>
      <c r="K149" s="95"/>
      <c r="L149" s="95"/>
      <c r="M149" s="98"/>
      <c r="N149" s="98"/>
      <c r="O149" s="98"/>
      <c r="P149" s="98"/>
      <c r="Q149" s="99"/>
      <c r="R149" s="100"/>
      <c r="S149" s="100"/>
      <c r="T149" s="97"/>
      <c r="U149" s="97"/>
      <c r="V149" s="97"/>
      <c r="W149" s="97"/>
      <c r="X149" s="101"/>
    </row>
    <row r="150" spans="1:25" hidden="1">
      <c r="A150" s="92">
        <v>2</v>
      </c>
      <c r="B150" s="102" t="s">
        <v>17</v>
      </c>
      <c r="C150" s="95">
        <f>I150</f>
        <v>0.39135500000000001</v>
      </c>
      <c r="D150" s="95"/>
      <c r="E150" s="97"/>
      <c r="F150" s="95"/>
      <c r="G150" s="95"/>
      <c r="H150" s="95"/>
      <c r="I150" s="103">
        <f>I163+I176</f>
        <v>0.39135500000000001</v>
      </c>
      <c r="J150" s="95">
        <f>C150/Q150*1000</f>
        <v>0.15006766032190955</v>
      </c>
      <c r="K150" s="95"/>
      <c r="L150" s="95"/>
      <c r="M150" s="95"/>
      <c r="N150" s="95"/>
      <c r="O150" s="95"/>
      <c r="P150" s="95">
        <f>J150</f>
        <v>0.15006766032190955</v>
      </c>
      <c r="Q150" s="99">
        <v>2607.8570103678962</v>
      </c>
      <c r="R150" s="104">
        <v>100</v>
      </c>
      <c r="S150" s="95"/>
      <c r="T150" s="95"/>
      <c r="U150" s="95"/>
      <c r="V150" s="95"/>
      <c r="W150" s="95"/>
      <c r="X150" s="101">
        <v>100</v>
      </c>
    </row>
    <row r="151" spans="1:25" hidden="1">
      <c r="A151" s="105" t="s">
        <v>18</v>
      </c>
      <c r="B151" s="106" t="s">
        <v>19</v>
      </c>
      <c r="C151" s="103"/>
      <c r="D151" s="103"/>
      <c r="E151" s="107"/>
      <c r="F151" s="103"/>
      <c r="G151" s="103"/>
      <c r="H151" s="103"/>
      <c r="I151" s="103"/>
      <c r="J151" s="103">
        <f t="shared" ref="J151:J158" si="28">C151/Q151*1000</f>
        <v>0</v>
      </c>
      <c r="K151" s="103"/>
      <c r="L151" s="103"/>
      <c r="M151" s="103"/>
      <c r="N151" s="103"/>
      <c r="O151" s="103"/>
      <c r="P151" s="103">
        <f t="shared" ref="P151:P160" si="29">J151</f>
        <v>0</v>
      </c>
      <c r="Q151" s="99">
        <v>2607.8570103678962</v>
      </c>
      <c r="R151" s="108">
        <v>100</v>
      </c>
      <c r="S151" s="103"/>
      <c r="T151" s="103"/>
      <c r="U151" s="103"/>
      <c r="V151" s="103"/>
      <c r="W151" s="103"/>
      <c r="X151" s="109">
        <v>100</v>
      </c>
    </row>
    <row r="152" spans="1:25" hidden="1">
      <c r="A152" s="110" t="s">
        <v>20</v>
      </c>
      <c r="B152" s="111" t="s">
        <v>21</v>
      </c>
      <c r="C152" s="112"/>
      <c r="D152" s="112"/>
      <c r="E152" s="113"/>
      <c r="F152" s="112"/>
      <c r="G152" s="112"/>
      <c r="H152" s="112"/>
      <c r="I152" s="112"/>
      <c r="J152" s="114">
        <f t="shared" si="28"/>
        <v>0</v>
      </c>
      <c r="K152" s="112"/>
      <c r="L152" s="112"/>
      <c r="M152" s="112"/>
      <c r="N152" s="112"/>
      <c r="O152" s="112"/>
      <c r="P152" s="114">
        <f t="shared" si="29"/>
        <v>0</v>
      </c>
      <c r="Q152" s="99">
        <v>2607.8570103678962</v>
      </c>
      <c r="R152" s="108">
        <v>100</v>
      </c>
      <c r="S152" s="112"/>
      <c r="T152" s="112"/>
      <c r="U152" s="112"/>
      <c r="V152" s="95"/>
      <c r="W152" s="95"/>
      <c r="X152" s="115">
        <v>100</v>
      </c>
    </row>
    <row r="153" spans="1:25" hidden="1">
      <c r="A153" s="110" t="s">
        <v>22</v>
      </c>
      <c r="B153" s="111" t="s">
        <v>23</v>
      </c>
      <c r="C153" s="112"/>
      <c r="D153" s="112"/>
      <c r="E153" s="113"/>
      <c r="F153" s="112"/>
      <c r="G153" s="112"/>
      <c r="H153" s="112"/>
      <c r="I153" s="112"/>
      <c r="J153" s="114">
        <f t="shared" si="28"/>
        <v>0</v>
      </c>
      <c r="K153" s="112"/>
      <c r="L153" s="112"/>
      <c r="M153" s="112"/>
      <c r="N153" s="112"/>
      <c r="O153" s="112"/>
      <c r="P153" s="114">
        <f t="shared" si="29"/>
        <v>0</v>
      </c>
      <c r="Q153" s="99">
        <v>2607.8570103678962</v>
      </c>
      <c r="R153" s="108"/>
      <c r="S153" s="112"/>
      <c r="T153" s="112"/>
      <c r="U153" s="112"/>
      <c r="V153" s="95"/>
      <c r="W153" s="95"/>
      <c r="X153" s="115"/>
    </row>
    <row r="154" spans="1:25" hidden="1">
      <c r="A154" s="105" t="s">
        <v>24</v>
      </c>
      <c r="B154" s="106" t="s">
        <v>25</v>
      </c>
      <c r="C154" s="103"/>
      <c r="D154" s="103"/>
      <c r="E154" s="107"/>
      <c r="F154" s="103"/>
      <c r="G154" s="103"/>
      <c r="H154" s="103"/>
      <c r="I154" s="103"/>
      <c r="J154" s="103">
        <f t="shared" si="28"/>
        <v>0</v>
      </c>
      <c r="K154" s="103"/>
      <c r="L154" s="103"/>
      <c r="M154" s="103"/>
      <c r="N154" s="103"/>
      <c r="O154" s="103"/>
      <c r="P154" s="103">
        <f t="shared" si="29"/>
        <v>0</v>
      </c>
      <c r="Q154" s="99">
        <v>2607.8570103678962</v>
      </c>
      <c r="R154" s="108">
        <v>100</v>
      </c>
      <c r="S154" s="103"/>
      <c r="T154" s="103"/>
      <c r="U154" s="103"/>
      <c r="V154" s="103"/>
      <c r="W154" s="103"/>
      <c r="X154" s="109">
        <v>100</v>
      </c>
    </row>
    <row r="155" spans="1:25" hidden="1">
      <c r="A155" s="110" t="s">
        <v>26</v>
      </c>
      <c r="B155" s="116" t="s">
        <v>27</v>
      </c>
      <c r="C155" s="114"/>
      <c r="D155" s="112"/>
      <c r="E155" s="113"/>
      <c r="F155" s="112"/>
      <c r="G155" s="112"/>
      <c r="H155" s="112"/>
      <c r="I155" s="114"/>
      <c r="J155" s="114">
        <f t="shared" si="28"/>
        <v>0</v>
      </c>
      <c r="K155" s="112"/>
      <c r="L155" s="112"/>
      <c r="M155" s="112"/>
      <c r="N155" s="112"/>
      <c r="O155" s="112"/>
      <c r="P155" s="114">
        <f t="shared" si="29"/>
        <v>0</v>
      </c>
      <c r="Q155" s="99">
        <v>2607.8570103678962</v>
      </c>
      <c r="R155" s="108">
        <v>100</v>
      </c>
      <c r="S155" s="112"/>
      <c r="T155" s="112"/>
      <c r="U155" s="112"/>
      <c r="V155" s="95"/>
      <c r="W155" s="95"/>
      <c r="X155" s="115">
        <v>100</v>
      </c>
    </row>
    <row r="156" spans="1:25" hidden="1">
      <c r="A156" s="110" t="s">
        <v>28</v>
      </c>
      <c r="B156" s="116" t="s">
        <v>29</v>
      </c>
      <c r="C156" s="112"/>
      <c r="D156" s="112"/>
      <c r="E156" s="113"/>
      <c r="F156" s="112"/>
      <c r="G156" s="112"/>
      <c r="H156" s="112"/>
      <c r="I156" s="112"/>
      <c r="J156" s="114">
        <f t="shared" si="28"/>
        <v>0</v>
      </c>
      <c r="K156" s="112"/>
      <c r="L156" s="112"/>
      <c r="M156" s="112"/>
      <c r="N156" s="112"/>
      <c r="O156" s="112"/>
      <c r="P156" s="114">
        <f t="shared" si="29"/>
        <v>0</v>
      </c>
      <c r="Q156" s="99">
        <v>2607.8570103678962</v>
      </c>
      <c r="R156" s="108"/>
      <c r="S156" s="112"/>
      <c r="T156" s="112"/>
      <c r="U156" s="112"/>
      <c r="V156" s="95"/>
      <c r="W156" s="95"/>
      <c r="X156" s="115"/>
    </row>
    <row r="157" spans="1:25" hidden="1">
      <c r="A157" s="92">
        <v>3</v>
      </c>
      <c r="B157" s="102" t="s">
        <v>30</v>
      </c>
      <c r="C157" s="95">
        <f>I157</f>
        <v>0.71794519999999995</v>
      </c>
      <c r="D157" s="95"/>
      <c r="E157" s="97"/>
      <c r="F157" s="95"/>
      <c r="G157" s="95"/>
      <c r="H157" s="95"/>
      <c r="I157" s="95">
        <f>I170+I183</f>
        <v>0.71794519999999995</v>
      </c>
      <c r="J157" s="117">
        <f t="shared" si="28"/>
        <v>0.27530083020108442</v>
      </c>
      <c r="K157" s="95"/>
      <c r="L157" s="95"/>
      <c r="M157" s="95"/>
      <c r="N157" s="95"/>
      <c r="O157" s="95"/>
      <c r="P157" s="117">
        <f t="shared" si="29"/>
        <v>0.27530083020108442</v>
      </c>
      <c r="Q157" s="99">
        <f>Q150</f>
        <v>2607.8570103678962</v>
      </c>
      <c r="R157" s="104">
        <v>100</v>
      </c>
      <c r="S157" s="95"/>
      <c r="T157" s="95"/>
      <c r="U157" s="95"/>
      <c r="V157" s="95"/>
      <c r="W157" s="95"/>
      <c r="X157" s="101">
        <v>100</v>
      </c>
    </row>
    <row r="158" spans="1:25" hidden="1">
      <c r="A158" s="118" t="s">
        <v>31</v>
      </c>
      <c r="B158" s="106" t="s">
        <v>32</v>
      </c>
      <c r="C158" s="103">
        <f>I158</f>
        <v>7.3999999999999996E-2</v>
      </c>
      <c r="D158" s="103"/>
      <c r="E158" s="107"/>
      <c r="F158" s="103"/>
      <c r="G158" s="103"/>
      <c r="H158" s="103"/>
      <c r="I158" s="103">
        <f>I171+I184</f>
        <v>7.3999999999999996E-2</v>
      </c>
      <c r="J158" s="119">
        <f t="shared" si="28"/>
        <v>2.837578889709166E-2</v>
      </c>
      <c r="K158" s="103"/>
      <c r="L158" s="103"/>
      <c r="M158" s="103"/>
      <c r="N158" s="103"/>
      <c r="O158" s="103"/>
      <c r="P158" s="119">
        <f t="shared" si="29"/>
        <v>2.837578889709166E-2</v>
      </c>
      <c r="Q158" s="99">
        <f>Q157</f>
        <v>2607.8570103678962</v>
      </c>
      <c r="R158" s="120">
        <v>100</v>
      </c>
      <c r="S158" s="103"/>
      <c r="T158" s="103"/>
      <c r="U158" s="103"/>
      <c r="V158" s="103"/>
      <c r="W158" s="103"/>
      <c r="X158" s="109">
        <v>100</v>
      </c>
    </row>
    <row r="159" spans="1:25" ht="15" hidden="1">
      <c r="A159" s="121">
        <v>4</v>
      </c>
      <c r="B159" s="122" t="s">
        <v>33</v>
      </c>
      <c r="C159" s="123">
        <f>I159</f>
        <v>1.1093001999999998</v>
      </c>
      <c r="D159" s="123"/>
      <c r="E159" s="123"/>
      <c r="F159" s="123"/>
      <c r="G159" s="123"/>
      <c r="H159" s="123"/>
      <c r="I159" s="123">
        <f>I149+I150+I157</f>
        <v>1.1093001999999998</v>
      </c>
      <c r="J159" s="124">
        <f>C159/Q159*1000</f>
        <v>0.42536849052299397</v>
      </c>
      <c r="K159" s="123"/>
      <c r="L159" s="123"/>
      <c r="M159" s="123"/>
      <c r="N159" s="123"/>
      <c r="O159" s="123"/>
      <c r="P159" s="124">
        <f t="shared" si="29"/>
        <v>0.42536849052299397</v>
      </c>
      <c r="Q159" s="99">
        <f>Q158</f>
        <v>2607.8570103678962</v>
      </c>
      <c r="R159" s="125">
        <v>100</v>
      </c>
      <c r="S159" s="123"/>
      <c r="T159" s="123"/>
      <c r="U159" s="123"/>
      <c r="V159" s="123"/>
      <c r="W159" s="123"/>
      <c r="X159" s="126">
        <v>100</v>
      </c>
    </row>
    <row r="160" spans="1:25" ht="13.8" hidden="1" thickBot="1">
      <c r="A160" s="127" t="s">
        <v>34</v>
      </c>
      <c r="B160" s="128" t="s">
        <v>35</v>
      </c>
      <c r="C160" s="129">
        <f>I160</f>
        <v>0.35199999999999998</v>
      </c>
      <c r="D160" s="129"/>
      <c r="E160" s="130"/>
      <c r="F160" s="129"/>
      <c r="G160" s="129"/>
      <c r="H160" s="129"/>
      <c r="I160" s="129">
        <f>I173+I186</f>
        <v>0.35199999999999998</v>
      </c>
      <c r="J160" s="129">
        <f>C160/Q160*1000</f>
        <v>0.1349767255645441</v>
      </c>
      <c r="K160" s="129"/>
      <c r="L160" s="129"/>
      <c r="M160" s="129"/>
      <c r="N160" s="129"/>
      <c r="O160" s="129"/>
      <c r="P160" s="129">
        <f t="shared" si="29"/>
        <v>0.1349767255645441</v>
      </c>
      <c r="Q160" s="99">
        <v>2607.8570103678962</v>
      </c>
      <c r="R160" s="131">
        <v>100</v>
      </c>
      <c r="S160" s="129"/>
      <c r="T160" s="129"/>
      <c r="U160" s="129"/>
      <c r="V160" s="129"/>
      <c r="W160" s="129"/>
      <c r="X160" s="132">
        <v>100</v>
      </c>
    </row>
    <row r="161" spans="1:24" ht="13.8" hidden="1" customHeight="1">
      <c r="A161" s="160" t="s">
        <v>46</v>
      </c>
      <c r="B161" s="161"/>
      <c r="C161" s="161"/>
      <c r="D161" s="161"/>
      <c r="E161" s="161"/>
      <c r="F161" s="161"/>
      <c r="G161" s="161"/>
      <c r="H161" s="161"/>
      <c r="I161" s="161"/>
      <c r="J161" s="161"/>
      <c r="K161" s="161"/>
      <c r="L161" s="161"/>
      <c r="M161" s="161"/>
      <c r="N161" s="161"/>
      <c r="O161" s="161"/>
      <c r="P161" s="161"/>
      <c r="Q161" s="161"/>
      <c r="R161" s="161"/>
      <c r="S161" s="161"/>
      <c r="T161" s="161"/>
      <c r="U161" s="161"/>
      <c r="V161" s="161"/>
      <c r="W161" s="161"/>
      <c r="X161" s="162"/>
    </row>
    <row r="162" spans="1:24" hidden="1">
      <c r="A162" s="92">
        <v>1</v>
      </c>
      <c r="B162" s="93" t="s">
        <v>16</v>
      </c>
      <c r="C162" s="94"/>
      <c r="D162" s="95"/>
      <c r="E162" s="96"/>
      <c r="F162" s="95"/>
      <c r="G162" s="97"/>
      <c r="H162" s="98"/>
      <c r="I162" s="95"/>
      <c r="J162" s="94"/>
      <c r="K162" s="95"/>
      <c r="L162" s="95"/>
      <c r="M162" s="98"/>
      <c r="N162" s="98"/>
      <c r="O162" s="98"/>
      <c r="P162" s="98"/>
      <c r="Q162" s="99"/>
      <c r="R162" s="100"/>
      <c r="S162" s="100"/>
      <c r="T162" s="97"/>
      <c r="U162" s="97"/>
      <c r="V162" s="97"/>
      <c r="W162" s="97"/>
      <c r="X162" s="101"/>
    </row>
    <row r="163" spans="1:24" hidden="1">
      <c r="A163" s="92">
        <v>2</v>
      </c>
      <c r="B163" s="102" t="s">
        <v>17</v>
      </c>
      <c r="C163" s="95">
        <f>I163</f>
        <v>0.19420699999999999</v>
      </c>
      <c r="D163" s="95"/>
      <c r="E163" s="97"/>
      <c r="F163" s="95"/>
      <c r="G163" s="95"/>
      <c r="H163" s="95"/>
      <c r="I163" s="133">
        <f>'[23]Форма 9.1 (кварталы)'!$G$92+'[23]Форма 9.1 (кварталы)'!$H$92</f>
        <v>0.19420699999999999</v>
      </c>
      <c r="J163" s="95">
        <f>C163/Q163*1000</f>
        <v>0.14893991444155352</v>
      </c>
      <c r="K163" s="95"/>
      <c r="L163" s="95"/>
      <c r="M163" s="95"/>
      <c r="N163" s="95"/>
      <c r="O163" s="95"/>
      <c r="P163" s="134">
        <f>J163</f>
        <v>0.14893991444155352</v>
      </c>
      <c r="Q163" s="99">
        <f>Q159/2</f>
        <v>1303.9285051839481</v>
      </c>
      <c r="R163" s="104">
        <v>100</v>
      </c>
      <c r="S163" s="95"/>
      <c r="T163" s="95"/>
      <c r="U163" s="95"/>
      <c r="V163" s="95"/>
      <c r="W163" s="95"/>
      <c r="X163" s="101">
        <v>100</v>
      </c>
    </row>
    <row r="164" spans="1:24" hidden="1">
      <c r="A164" s="105" t="s">
        <v>18</v>
      </c>
      <c r="B164" s="106" t="s">
        <v>19</v>
      </c>
      <c r="C164" s="103"/>
      <c r="D164" s="103"/>
      <c r="E164" s="107"/>
      <c r="F164" s="103"/>
      <c r="G164" s="103"/>
      <c r="H164" s="103"/>
      <c r="I164" s="103"/>
      <c r="J164" s="103">
        <f t="shared" ref="J164:J171" si="30">C164/Q164*1000</f>
        <v>0</v>
      </c>
      <c r="K164" s="103"/>
      <c r="L164" s="103"/>
      <c r="M164" s="103"/>
      <c r="N164" s="103"/>
      <c r="O164" s="103"/>
      <c r="P164" s="103">
        <f t="shared" ref="P164:P173" si="31">J164</f>
        <v>0</v>
      </c>
      <c r="Q164" s="99">
        <v>2607.8570103678962</v>
      </c>
      <c r="R164" s="108">
        <v>100</v>
      </c>
      <c r="S164" s="103"/>
      <c r="T164" s="103"/>
      <c r="U164" s="103"/>
      <c r="V164" s="103"/>
      <c r="W164" s="103"/>
      <c r="X164" s="109">
        <v>100</v>
      </c>
    </row>
    <row r="165" spans="1:24" hidden="1">
      <c r="A165" s="110" t="s">
        <v>20</v>
      </c>
      <c r="B165" s="111" t="s">
        <v>21</v>
      </c>
      <c r="C165" s="112"/>
      <c r="D165" s="112"/>
      <c r="E165" s="113"/>
      <c r="F165" s="112"/>
      <c r="G165" s="112"/>
      <c r="H165" s="112"/>
      <c r="I165" s="112"/>
      <c r="J165" s="114">
        <f t="shared" si="30"/>
        <v>0</v>
      </c>
      <c r="K165" s="112"/>
      <c r="L165" s="112"/>
      <c r="M165" s="112"/>
      <c r="N165" s="112"/>
      <c r="O165" s="112"/>
      <c r="P165" s="114">
        <f t="shared" si="31"/>
        <v>0</v>
      </c>
      <c r="Q165" s="99">
        <v>2607.8570103678962</v>
      </c>
      <c r="R165" s="108">
        <v>100</v>
      </c>
      <c r="S165" s="112"/>
      <c r="T165" s="112"/>
      <c r="U165" s="112"/>
      <c r="V165" s="95"/>
      <c r="W165" s="95"/>
      <c r="X165" s="115">
        <v>100</v>
      </c>
    </row>
    <row r="166" spans="1:24" hidden="1">
      <c r="A166" s="110" t="s">
        <v>22</v>
      </c>
      <c r="B166" s="111" t="s">
        <v>23</v>
      </c>
      <c r="C166" s="112"/>
      <c r="D166" s="112"/>
      <c r="E166" s="113"/>
      <c r="F166" s="112"/>
      <c r="G166" s="112"/>
      <c r="H166" s="112"/>
      <c r="I166" s="112"/>
      <c r="J166" s="114">
        <f t="shared" si="30"/>
        <v>0</v>
      </c>
      <c r="K166" s="112"/>
      <c r="L166" s="112"/>
      <c r="M166" s="112"/>
      <c r="N166" s="112"/>
      <c r="O166" s="112"/>
      <c r="P166" s="114">
        <f t="shared" si="31"/>
        <v>0</v>
      </c>
      <c r="Q166" s="99">
        <v>2607.8570103678962</v>
      </c>
      <c r="R166" s="108"/>
      <c r="S166" s="112"/>
      <c r="T166" s="112"/>
      <c r="U166" s="112"/>
      <c r="V166" s="95"/>
      <c r="W166" s="95"/>
      <c r="X166" s="115"/>
    </row>
    <row r="167" spans="1:24" hidden="1">
      <c r="A167" s="105" t="s">
        <v>24</v>
      </c>
      <c r="B167" s="106" t="s">
        <v>25</v>
      </c>
      <c r="C167" s="103"/>
      <c r="D167" s="103"/>
      <c r="E167" s="107"/>
      <c r="F167" s="103"/>
      <c r="G167" s="103"/>
      <c r="H167" s="103"/>
      <c r="I167" s="103"/>
      <c r="J167" s="103">
        <f t="shared" si="30"/>
        <v>0</v>
      </c>
      <c r="K167" s="103"/>
      <c r="L167" s="103"/>
      <c r="M167" s="103"/>
      <c r="N167" s="103"/>
      <c r="O167" s="103"/>
      <c r="P167" s="103">
        <f t="shared" si="31"/>
        <v>0</v>
      </c>
      <c r="Q167" s="99">
        <v>2607.8570103678962</v>
      </c>
      <c r="R167" s="108">
        <v>100</v>
      </c>
      <c r="S167" s="103"/>
      <c r="T167" s="103"/>
      <c r="U167" s="103"/>
      <c r="V167" s="103"/>
      <c r="W167" s="103"/>
      <c r="X167" s="109">
        <v>100</v>
      </c>
    </row>
    <row r="168" spans="1:24" hidden="1">
      <c r="A168" s="110" t="s">
        <v>26</v>
      </c>
      <c r="B168" s="116" t="s">
        <v>27</v>
      </c>
      <c r="C168" s="114"/>
      <c r="D168" s="112"/>
      <c r="E168" s="113"/>
      <c r="F168" s="112"/>
      <c r="G168" s="112"/>
      <c r="H168" s="112"/>
      <c r="I168" s="114"/>
      <c r="J168" s="114">
        <f t="shared" si="30"/>
        <v>0</v>
      </c>
      <c r="K168" s="112"/>
      <c r="L168" s="112"/>
      <c r="M168" s="112"/>
      <c r="N168" s="112"/>
      <c r="O168" s="112"/>
      <c r="P168" s="114">
        <f t="shared" si="31"/>
        <v>0</v>
      </c>
      <c r="Q168" s="99">
        <v>2607.8570103678962</v>
      </c>
      <c r="R168" s="108">
        <v>100</v>
      </c>
      <c r="S168" s="112"/>
      <c r="T168" s="112"/>
      <c r="U168" s="112"/>
      <c r="V168" s="95"/>
      <c r="W168" s="95"/>
      <c r="X168" s="115">
        <v>100</v>
      </c>
    </row>
    <row r="169" spans="1:24" hidden="1">
      <c r="A169" s="110" t="s">
        <v>28</v>
      </c>
      <c r="B169" s="116" t="s">
        <v>29</v>
      </c>
      <c r="C169" s="112"/>
      <c r="D169" s="112"/>
      <c r="E169" s="113"/>
      <c r="F169" s="112"/>
      <c r="G169" s="112"/>
      <c r="H169" s="112"/>
      <c r="I169" s="112"/>
      <c r="J169" s="114">
        <f t="shared" si="30"/>
        <v>0</v>
      </c>
      <c r="K169" s="112"/>
      <c r="L169" s="112"/>
      <c r="M169" s="112"/>
      <c r="N169" s="112"/>
      <c r="O169" s="112"/>
      <c r="P169" s="114">
        <f t="shared" si="31"/>
        <v>0</v>
      </c>
      <c r="Q169" s="99">
        <v>2607.8570103678962</v>
      </c>
      <c r="R169" s="108"/>
      <c r="S169" s="112"/>
      <c r="T169" s="112"/>
      <c r="U169" s="112"/>
      <c r="V169" s="95"/>
      <c r="W169" s="95"/>
      <c r="X169" s="115"/>
    </row>
    <row r="170" spans="1:24" hidden="1">
      <c r="A170" s="92">
        <v>3</v>
      </c>
      <c r="B170" s="102" t="s">
        <v>30</v>
      </c>
      <c r="C170" s="95">
        <f>I170</f>
        <v>0.38986509999999996</v>
      </c>
      <c r="D170" s="95"/>
      <c r="E170" s="97"/>
      <c r="F170" s="95"/>
      <c r="G170" s="95"/>
      <c r="H170" s="95"/>
      <c r="I170" s="95">
        <f>I172-I163</f>
        <v>0.38986509999999996</v>
      </c>
      <c r="J170" s="117">
        <f>C170/Q170*1000</f>
        <v>0.29899269664712241</v>
      </c>
      <c r="K170" s="95"/>
      <c r="L170" s="95"/>
      <c r="M170" s="95"/>
      <c r="N170" s="95"/>
      <c r="O170" s="95"/>
      <c r="P170" s="117">
        <f t="shared" si="31"/>
        <v>0.29899269664712241</v>
      </c>
      <c r="Q170" s="99">
        <f>Q163</f>
        <v>1303.9285051839481</v>
      </c>
      <c r="R170" s="104">
        <v>100</v>
      </c>
      <c r="S170" s="95"/>
      <c r="T170" s="95"/>
      <c r="U170" s="95"/>
      <c r="V170" s="95"/>
      <c r="W170" s="95"/>
      <c r="X170" s="101">
        <v>100</v>
      </c>
    </row>
    <row r="171" spans="1:24" hidden="1">
      <c r="A171" s="118" t="s">
        <v>31</v>
      </c>
      <c r="B171" s="106" t="s">
        <v>32</v>
      </c>
      <c r="C171" s="103">
        <f>I171</f>
        <v>3.5999999999999997E-2</v>
      </c>
      <c r="D171" s="103"/>
      <c r="E171" s="107"/>
      <c r="F171" s="103"/>
      <c r="G171" s="103"/>
      <c r="H171" s="103"/>
      <c r="I171" s="135">
        <f>I132</f>
        <v>3.5999999999999997E-2</v>
      </c>
      <c r="J171" s="119">
        <f t="shared" si="30"/>
        <v>2.7608875683656747E-2</v>
      </c>
      <c r="K171" s="103"/>
      <c r="L171" s="103"/>
      <c r="M171" s="103"/>
      <c r="N171" s="103"/>
      <c r="O171" s="103"/>
      <c r="P171" s="119">
        <f t="shared" si="31"/>
        <v>2.7608875683656747E-2</v>
      </c>
      <c r="Q171" s="99">
        <f>Q170</f>
        <v>1303.9285051839481</v>
      </c>
      <c r="R171" s="120">
        <v>100</v>
      </c>
      <c r="S171" s="103"/>
      <c r="T171" s="103"/>
      <c r="U171" s="103"/>
      <c r="V171" s="103"/>
      <c r="W171" s="103"/>
      <c r="X171" s="109">
        <v>100</v>
      </c>
    </row>
    <row r="172" spans="1:24" ht="15.6" hidden="1" thickBot="1">
      <c r="A172" s="121">
        <v>4</v>
      </c>
      <c r="B172" s="122" t="s">
        <v>33</v>
      </c>
      <c r="C172" s="123">
        <f>I172</f>
        <v>0.58407209999999998</v>
      </c>
      <c r="D172" s="123"/>
      <c r="E172" s="123"/>
      <c r="F172" s="123"/>
      <c r="G172" s="123"/>
      <c r="H172" s="123"/>
      <c r="I172" s="136">
        <f>'[22]1.2.2.'!L19</f>
        <v>0.58407209999999998</v>
      </c>
      <c r="J172" s="137">
        <f>C172/Q172*1000</f>
        <v>0.44793261108867594</v>
      </c>
      <c r="K172" s="123"/>
      <c r="L172" s="123"/>
      <c r="M172" s="123"/>
      <c r="N172" s="123"/>
      <c r="O172" s="123"/>
      <c r="P172" s="124">
        <f t="shared" si="31"/>
        <v>0.44793261108867594</v>
      </c>
      <c r="Q172" s="99">
        <f>Q171</f>
        <v>1303.9285051839481</v>
      </c>
      <c r="R172" s="125">
        <v>100</v>
      </c>
      <c r="S172" s="123"/>
      <c r="T172" s="123"/>
      <c r="U172" s="123"/>
      <c r="V172" s="123"/>
      <c r="W172" s="123"/>
      <c r="X172" s="126">
        <v>100</v>
      </c>
    </row>
    <row r="173" spans="1:24" ht="13.8" hidden="1" thickBot="1">
      <c r="A173" s="127" t="s">
        <v>34</v>
      </c>
      <c r="B173" s="128" t="s">
        <v>35</v>
      </c>
      <c r="C173" s="129">
        <f>I173</f>
        <v>0.35199999999999998</v>
      </c>
      <c r="D173" s="129"/>
      <c r="E173" s="130"/>
      <c r="F173" s="129"/>
      <c r="G173" s="129"/>
      <c r="H173" s="129"/>
      <c r="I173" s="129">
        <f>I134</f>
        <v>0.35199999999999998</v>
      </c>
      <c r="J173" s="129">
        <f>C173/Q173*1000</f>
        <v>0.26995345112908781</v>
      </c>
      <c r="K173" s="129"/>
      <c r="L173" s="129"/>
      <c r="M173" s="129"/>
      <c r="N173" s="129"/>
      <c r="O173" s="129"/>
      <c r="P173" s="129">
        <f t="shared" si="31"/>
        <v>0.26995345112908781</v>
      </c>
      <c r="Q173" s="99">
        <f t="shared" ref="Q173" si="32">2607.8570103679/2</f>
        <v>1303.9285051839499</v>
      </c>
      <c r="R173" s="131">
        <v>100</v>
      </c>
      <c r="S173" s="129"/>
      <c r="T173" s="129"/>
      <c r="U173" s="129"/>
      <c r="V173" s="129"/>
      <c r="W173" s="129"/>
      <c r="X173" s="132">
        <v>100</v>
      </c>
    </row>
    <row r="174" spans="1:24" ht="13.8" hidden="1" customHeight="1">
      <c r="A174" s="160" t="s">
        <v>47</v>
      </c>
      <c r="B174" s="161"/>
      <c r="C174" s="161"/>
      <c r="D174" s="161"/>
      <c r="E174" s="161"/>
      <c r="F174" s="161"/>
      <c r="G174" s="161"/>
      <c r="H174" s="161"/>
      <c r="I174" s="161"/>
      <c r="J174" s="161"/>
      <c r="K174" s="161"/>
      <c r="L174" s="161"/>
      <c r="M174" s="161"/>
      <c r="N174" s="161"/>
      <c r="O174" s="161"/>
      <c r="P174" s="161"/>
      <c r="Q174" s="161"/>
      <c r="R174" s="161"/>
      <c r="S174" s="161"/>
      <c r="T174" s="161"/>
      <c r="U174" s="161"/>
      <c r="V174" s="161"/>
      <c r="W174" s="161"/>
      <c r="X174" s="162"/>
    </row>
    <row r="175" spans="1:24" hidden="1">
      <c r="A175" s="92">
        <v>1</v>
      </c>
      <c r="B175" s="93" t="s">
        <v>16</v>
      </c>
      <c r="C175" s="94"/>
      <c r="D175" s="95"/>
      <c r="E175" s="96"/>
      <c r="F175" s="95"/>
      <c r="G175" s="97"/>
      <c r="H175" s="98"/>
      <c r="I175" s="95"/>
      <c r="J175" s="94"/>
      <c r="K175" s="95"/>
      <c r="L175" s="95"/>
      <c r="M175" s="98"/>
      <c r="N175" s="98"/>
      <c r="O175" s="98"/>
      <c r="P175" s="98"/>
      <c r="Q175" s="99"/>
      <c r="R175" s="100"/>
      <c r="S175" s="100"/>
      <c r="T175" s="97"/>
      <c r="U175" s="97"/>
      <c r="V175" s="97"/>
      <c r="W175" s="97"/>
      <c r="X175" s="101"/>
    </row>
    <row r="176" spans="1:24" hidden="1">
      <c r="A176" s="92">
        <v>2</v>
      </c>
      <c r="B176" s="102" t="s">
        <v>17</v>
      </c>
      <c r="C176" s="95">
        <f>I176</f>
        <v>0.19714799999999999</v>
      </c>
      <c r="D176" s="95"/>
      <c r="E176" s="97"/>
      <c r="F176" s="95"/>
      <c r="G176" s="95"/>
      <c r="H176" s="95"/>
      <c r="I176" s="133">
        <f>'[23]Форма 9.1 (кварталы)'!$I$92+'[23]Форма 9.1 (кварталы)'!$J$92</f>
        <v>0.19714799999999999</v>
      </c>
      <c r="J176" s="95">
        <f>C176/Q176*1000</f>
        <v>0.15119540620226557</v>
      </c>
      <c r="K176" s="95"/>
      <c r="L176" s="95"/>
      <c r="M176" s="95"/>
      <c r="N176" s="95"/>
      <c r="O176" s="95"/>
      <c r="P176" s="95">
        <f>J176</f>
        <v>0.15119540620226557</v>
      </c>
      <c r="Q176" s="99">
        <f>Q172</f>
        <v>1303.9285051839481</v>
      </c>
      <c r="R176" s="104">
        <v>100</v>
      </c>
      <c r="S176" s="95"/>
      <c r="T176" s="95"/>
      <c r="U176" s="95"/>
      <c r="V176" s="95"/>
      <c r="W176" s="95"/>
      <c r="X176" s="101">
        <v>100</v>
      </c>
    </row>
    <row r="177" spans="1:24" hidden="1">
      <c r="A177" s="105" t="s">
        <v>18</v>
      </c>
      <c r="B177" s="106" t="s">
        <v>19</v>
      </c>
      <c r="C177" s="103"/>
      <c r="D177" s="103"/>
      <c r="E177" s="107"/>
      <c r="F177" s="103"/>
      <c r="G177" s="103"/>
      <c r="H177" s="103"/>
      <c r="I177" s="103"/>
      <c r="J177" s="103">
        <f t="shared" ref="J177:J184" si="33">C177/Q177*1000</f>
        <v>0</v>
      </c>
      <c r="K177" s="103"/>
      <c r="L177" s="103"/>
      <c r="M177" s="103"/>
      <c r="N177" s="103"/>
      <c r="O177" s="103"/>
      <c r="P177" s="103">
        <f t="shared" ref="P177:P185" si="34">J177</f>
        <v>0</v>
      </c>
      <c r="Q177" s="99">
        <f t="shared" ref="Q177:Q182" si="35">2607.8570103679/2</f>
        <v>1303.9285051839499</v>
      </c>
      <c r="R177" s="108">
        <v>100</v>
      </c>
      <c r="S177" s="103"/>
      <c r="T177" s="103"/>
      <c r="U177" s="103"/>
      <c r="V177" s="103"/>
      <c r="W177" s="103"/>
      <c r="X177" s="109">
        <v>100</v>
      </c>
    </row>
    <row r="178" spans="1:24" hidden="1">
      <c r="A178" s="110" t="s">
        <v>20</v>
      </c>
      <c r="B178" s="111" t="s">
        <v>21</v>
      </c>
      <c r="C178" s="112"/>
      <c r="D178" s="112"/>
      <c r="E178" s="113"/>
      <c r="F178" s="112"/>
      <c r="G178" s="112"/>
      <c r="H178" s="112"/>
      <c r="I178" s="112"/>
      <c r="J178" s="114">
        <f t="shared" si="33"/>
        <v>0</v>
      </c>
      <c r="K178" s="112"/>
      <c r="L178" s="112"/>
      <c r="M178" s="112"/>
      <c r="N178" s="112"/>
      <c r="O178" s="112"/>
      <c r="P178" s="114">
        <f t="shared" si="34"/>
        <v>0</v>
      </c>
      <c r="Q178" s="99">
        <f t="shared" si="35"/>
        <v>1303.9285051839499</v>
      </c>
      <c r="R178" s="108">
        <v>100</v>
      </c>
      <c r="S178" s="112"/>
      <c r="T178" s="112"/>
      <c r="U178" s="112"/>
      <c r="V178" s="95"/>
      <c r="W178" s="95"/>
      <c r="X178" s="115">
        <v>100</v>
      </c>
    </row>
    <row r="179" spans="1:24" hidden="1">
      <c r="A179" s="110" t="s">
        <v>22</v>
      </c>
      <c r="B179" s="111" t="s">
        <v>23</v>
      </c>
      <c r="C179" s="112"/>
      <c r="D179" s="112"/>
      <c r="E179" s="113"/>
      <c r="F179" s="112"/>
      <c r="G179" s="112"/>
      <c r="H179" s="112"/>
      <c r="I179" s="112"/>
      <c r="J179" s="114">
        <f t="shared" si="33"/>
        <v>0</v>
      </c>
      <c r="K179" s="112"/>
      <c r="L179" s="112"/>
      <c r="M179" s="112"/>
      <c r="N179" s="112"/>
      <c r="O179" s="112"/>
      <c r="P179" s="114">
        <f t="shared" si="34"/>
        <v>0</v>
      </c>
      <c r="Q179" s="99">
        <f t="shared" si="35"/>
        <v>1303.9285051839499</v>
      </c>
      <c r="R179" s="108"/>
      <c r="S179" s="112"/>
      <c r="T179" s="112"/>
      <c r="U179" s="112"/>
      <c r="V179" s="95"/>
      <c r="W179" s="95"/>
      <c r="X179" s="115"/>
    </row>
    <row r="180" spans="1:24" hidden="1">
      <c r="A180" s="105" t="s">
        <v>24</v>
      </c>
      <c r="B180" s="106" t="s">
        <v>25</v>
      </c>
      <c r="C180" s="103"/>
      <c r="D180" s="103"/>
      <c r="E180" s="107"/>
      <c r="F180" s="103"/>
      <c r="G180" s="103"/>
      <c r="H180" s="103"/>
      <c r="I180" s="103"/>
      <c r="J180" s="103">
        <f t="shared" si="33"/>
        <v>0</v>
      </c>
      <c r="K180" s="103"/>
      <c r="L180" s="103"/>
      <c r="M180" s="103"/>
      <c r="N180" s="103"/>
      <c r="O180" s="103"/>
      <c r="P180" s="103">
        <f t="shared" si="34"/>
        <v>0</v>
      </c>
      <c r="Q180" s="99">
        <f t="shared" si="35"/>
        <v>1303.9285051839499</v>
      </c>
      <c r="R180" s="108">
        <v>100</v>
      </c>
      <c r="S180" s="103"/>
      <c r="T180" s="103"/>
      <c r="U180" s="103"/>
      <c r="V180" s="103"/>
      <c r="W180" s="103"/>
      <c r="X180" s="109">
        <v>100</v>
      </c>
    </row>
    <row r="181" spans="1:24" hidden="1">
      <c r="A181" s="110" t="s">
        <v>26</v>
      </c>
      <c r="B181" s="116" t="s">
        <v>27</v>
      </c>
      <c r="C181" s="114"/>
      <c r="D181" s="112"/>
      <c r="E181" s="113"/>
      <c r="F181" s="112"/>
      <c r="G181" s="112"/>
      <c r="H181" s="112"/>
      <c r="I181" s="114"/>
      <c r="J181" s="114">
        <f t="shared" si="33"/>
        <v>0</v>
      </c>
      <c r="K181" s="112"/>
      <c r="L181" s="112"/>
      <c r="M181" s="112"/>
      <c r="N181" s="112"/>
      <c r="O181" s="112"/>
      <c r="P181" s="114">
        <f t="shared" si="34"/>
        <v>0</v>
      </c>
      <c r="Q181" s="99">
        <f t="shared" si="35"/>
        <v>1303.9285051839499</v>
      </c>
      <c r="R181" s="108">
        <v>100</v>
      </c>
      <c r="S181" s="112"/>
      <c r="T181" s="112"/>
      <c r="U181" s="112"/>
      <c r="V181" s="95"/>
      <c r="W181" s="95"/>
      <c r="X181" s="115">
        <v>100</v>
      </c>
    </row>
    <row r="182" spans="1:24" hidden="1">
      <c r="A182" s="110" t="s">
        <v>28</v>
      </c>
      <c r="B182" s="116" t="s">
        <v>29</v>
      </c>
      <c r="C182" s="112"/>
      <c r="D182" s="112"/>
      <c r="E182" s="113"/>
      <c r="F182" s="112"/>
      <c r="G182" s="112"/>
      <c r="H182" s="112"/>
      <c r="I182" s="112"/>
      <c r="J182" s="114">
        <f t="shared" si="33"/>
        <v>0</v>
      </c>
      <c r="K182" s="112"/>
      <c r="L182" s="112"/>
      <c r="M182" s="112"/>
      <c r="N182" s="112"/>
      <c r="O182" s="112"/>
      <c r="P182" s="114">
        <f t="shared" si="34"/>
        <v>0</v>
      </c>
      <c r="Q182" s="99">
        <f t="shared" si="35"/>
        <v>1303.9285051839499</v>
      </c>
      <c r="R182" s="108"/>
      <c r="S182" s="112"/>
      <c r="T182" s="112"/>
      <c r="U182" s="112"/>
      <c r="V182" s="95"/>
      <c r="W182" s="95"/>
      <c r="X182" s="115"/>
    </row>
    <row r="183" spans="1:24" hidden="1">
      <c r="A183" s="92">
        <v>3</v>
      </c>
      <c r="B183" s="102" t="s">
        <v>30</v>
      </c>
      <c r="C183" s="95">
        <f>I183</f>
        <v>0.32808009999999999</v>
      </c>
      <c r="D183" s="95"/>
      <c r="E183" s="97"/>
      <c r="F183" s="95"/>
      <c r="G183" s="95"/>
      <c r="H183" s="95"/>
      <c r="I183" s="95">
        <f>I185-I176</f>
        <v>0.32808009999999999</v>
      </c>
      <c r="J183" s="117">
        <f>C183/Q183*1000</f>
        <v>0.25160896375504654</v>
      </c>
      <c r="K183" s="95"/>
      <c r="L183" s="95"/>
      <c r="M183" s="95"/>
      <c r="N183" s="95"/>
      <c r="O183" s="95"/>
      <c r="P183" s="117">
        <f t="shared" si="34"/>
        <v>0.25160896375504654</v>
      </c>
      <c r="Q183" s="99">
        <f>Q176</f>
        <v>1303.9285051839481</v>
      </c>
      <c r="R183" s="104">
        <v>100</v>
      </c>
      <c r="S183" s="95"/>
      <c r="T183" s="95"/>
      <c r="U183" s="95"/>
      <c r="V183" s="95"/>
      <c r="W183" s="95"/>
      <c r="X183" s="101">
        <v>100</v>
      </c>
    </row>
    <row r="184" spans="1:24" hidden="1">
      <c r="A184" s="118" t="s">
        <v>31</v>
      </c>
      <c r="B184" s="106" t="s">
        <v>32</v>
      </c>
      <c r="C184" s="103">
        <f>I184</f>
        <v>3.7999999999999999E-2</v>
      </c>
      <c r="D184" s="103"/>
      <c r="E184" s="107"/>
      <c r="F184" s="103"/>
      <c r="G184" s="103"/>
      <c r="H184" s="103"/>
      <c r="I184" s="135">
        <f>I145</f>
        <v>3.7999999999999999E-2</v>
      </c>
      <c r="J184" s="119">
        <f t="shared" si="33"/>
        <v>2.9142702110526567E-2</v>
      </c>
      <c r="K184" s="103"/>
      <c r="L184" s="103"/>
      <c r="M184" s="103"/>
      <c r="N184" s="103"/>
      <c r="O184" s="103"/>
      <c r="P184" s="119">
        <f t="shared" si="34"/>
        <v>2.9142702110526567E-2</v>
      </c>
      <c r="Q184" s="99">
        <f>Q183</f>
        <v>1303.9285051839481</v>
      </c>
      <c r="R184" s="120">
        <v>100</v>
      </c>
      <c r="S184" s="103"/>
      <c r="T184" s="103"/>
      <c r="U184" s="103"/>
      <c r="V184" s="103"/>
      <c r="W184" s="103"/>
      <c r="X184" s="109">
        <v>100</v>
      </c>
    </row>
    <row r="185" spans="1:24" ht="15" hidden="1">
      <c r="A185" s="121">
        <v>4</v>
      </c>
      <c r="B185" s="122" t="s">
        <v>33</v>
      </c>
      <c r="C185" s="123">
        <f>I185</f>
        <v>0.52522809999999998</v>
      </c>
      <c r="D185" s="123"/>
      <c r="E185" s="123"/>
      <c r="F185" s="123"/>
      <c r="G185" s="123"/>
      <c r="H185" s="123"/>
      <c r="I185" s="136">
        <f>'[22]1.2.2.'!M19</f>
        <v>0.52522809999999998</v>
      </c>
      <c r="J185" s="137">
        <f>C185/Q185*1000</f>
        <v>0.40280436995731211</v>
      </c>
      <c r="K185" s="123"/>
      <c r="L185" s="123"/>
      <c r="M185" s="123"/>
      <c r="N185" s="123"/>
      <c r="O185" s="123"/>
      <c r="P185" s="124">
        <f t="shared" si="34"/>
        <v>0.40280436995731211</v>
      </c>
      <c r="Q185" s="99">
        <f>Q184</f>
        <v>1303.9285051839481</v>
      </c>
      <c r="R185" s="125">
        <v>100</v>
      </c>
      <c r="S185" s="123"/>
      <c r="T185" s="123"/>
      <c r="U185" s="123"/>
      <c r="V185" s="123"/>
      <c r="W185" s="123"/>
      <c r="X185" s="126">
        <v>100</v>
      </c>
    </row>
    <row r="186" spans="1:24" ht="13.8" hidden="1" thickBot="1"/>
    <row r="187" spans="1:24" ht="13.8" hidden="1" customHeight="1">
      <c r="A187" s="160" t="s">
        <v>48</v>
      </c>
      <c r="B187" s="161"/>
      <c r="C187" s="161"/>
      <c r="D187" s="161"/>
      <c r="E187" s="161"/>
      <c r="F187" s="161"/>
      <c r="G187" s="161"/>
      <c r="H187" s="161"/>
      <c r="I187" s="161"/>
      <c r="J187" s="161"/>
      <c r="K187" s="161"/>
      <c r="L187" s="161"/>
      <c r="M187" s="161"/>
      <c r="N187" s="161"/>
      <c r="O187" s="161"/>
      <c r="P187" s="161"/>
      <c r="Q187" s="161"/>
      <c r="R187" s="161"/>
      <c r="S187" s="161"/>
      <c r="T187" s="161"/>
      <c r="U187" s="161"/>
      <c r="V187" s="161"/>
      <c r="W187" s="161"/>
      <c r="X187" s="162"/>
    </row>
    <row r="188" spans="1:24" hidden="1">
      <c r="A188" s="92">
        <v>1</v>
      </c>
      <c r="B188" s="93" t="s">
        <v>16</v>
      </c>
      <c r="C188" s="94"/>
      <c r="D188" s="95"/>
      <c r="E188" s="96"/>
      <c r="F188" s="95"/>
      <c r="G188" s="97"/>
      <c r="H188" s="98"/>
      <c r="I188" s="95"/>
      <c r="J188" s="94"/>
      <c r="K188" s="95"/>
      <c r="L188" s="95"/>
      <c r="M188" s="98"/>
      <c r="N188" s="98"/>
      <c r="O188" s="98"/>
      <c r="P188" s="98"/>
      <c r="Q188" s="99"/>
      <c r="R188" s="100"/>
      <c r="S188" s="100"/>
      <c r="T188" s="97"/>
      <c r="U188" s="97"/>
      <c r="V188" s="97"/>
      <c r="W188" s="97"/>
      <c r="X188" s="101"/>
    </row>
    <row r="189" spans="1:24" hidden="1">
      <c r="A189" s="92">
        <v>2</v>
      </c>
      <c r="B189" s="102" t="s">
        <v>17</v>
      </c>
      <c r="C189" s="95">
        <f>I189</f>
        <v>0.37109999999999999</v>
      </c>
      <c r="D189" s="95"/>
      <c r="E189" s="97"/>
      <c r="F189" s="95"/>
      <c r="G189" s="95"/>
      <c r="H189" s="95"/>
      <c r="I189" s="143">
        <f>I202+I215</f>
        <v>0.37109999999999999</v>
      </c>
      <c r="J189" s="95">
        <f>C189/Q189*1000</f>
        <v>0.14230074675284748</v>
      </c>
      <c r="K189" s="95"/>
      <c r="L189" s="95"/>
      <c r="M189" s="95"/>
      <c r="N189" s="95"/>
      <c r="O189" s="95"/>
      <c r="P189" s="95">
        <f>J189</f>
        <v>0.14230074675284748</v>
      </c>
      <c r="Q189" s="99">
        <v>2607.8570103678962</v>
      </c>
      <c r="R189" s="104">
        <v>100</v>
      </c>
      <c r="S189" s="95"/>
      <c r="T189" s="95"/>
      <c r="U189" s="95"/>
      <c r="V189" s="95"/>
      <c r="W189" s="95"/>
      <c r="X189" s="101">
        <v>100</v>
      </c>
    </row>
    <row r="190" spans="1:24" hidden="1">
      <c r="A190" s="105" t="s">
        <v>18</v>
      </c>
      <c r="B190" s="106" t="s">
        <v>19</v>
      </c>
      <c r="C190" s="103"/>
      <c r="D190" s="103"/>
      <c r="E190" s="107"/>
      <c r="F190" s="103"/>
      <c r="G190" s="103"/>
      <c r="H190" s="103"/>
      <c r="I190" s="103"/>
      <c r="J190" s="103">
        <f t="shared" ref="J190:J197" si="36">C190/Q190*1000</f>
        <v>0</v>
      </c>
      <c r="K190" s="103"/>
      <c r="L190" s="103"/>
      <c r="M190" s="103"/>
      <c r="N190" s="103"/>
      <c r="O190" s="103"/>
      <c r="P190" s="103">
        <f t="shared" ref="P190:P199" si="37">J190</f>
        <v>0</v>
      </c>
      <c r="Q190" s="99">
        <v>2607.8570103678962</v>
      </c>
      <c r="R190" s="108">
        <v>100</v>
      </c>
      <c r="S190" s="103"/>
      <c r="T190" s="103"/>
      <c r="U190" s="103"/>
      <c r="V190" s="103"/>
      <c r="W190" s="103"/>
      <c r="X190" s="109">
        <v>100</v>
      </c>
    </row>
    <row r="191" spans="1:24" hidden="1">
      <c r="A191" s="110" t="s">
        <v>20</v>
      </c>
      <c r="B191" s="111" t="s">
        <v>21</v>
      </c>
      <c r="C191" s="112"/>
      <c r="D191" s="112"/>
      <c r="E191" s="113"/>
      <c r="F191" s="112"/>
      <c r="G191" s="112"/>
      <c r="H191" s="112"/>
      <c r="I191" s="112"/>
      <c r="J191" s="114">
        <f t="shared" si="36"/>
        <v>0</v>
      </c>
      <c r="K191" s="112"/>
      <c r="L191" s="112"/>
      <c r="M191" s="112"/>
      <c r="N191" s="112"/>
      <c r="O191" s="112"/>
      <c r="P191" s="114">
        <f t="shared" si="37"/>
        <v>0</v>
      </c>
      <c r="Q191" s="99">
        <v>2607.8570103678962</v>
      </c>
      <c r="R191" s="108">
        <v>100</v>
      </c>
      <c r="S191" s="112"/>
      <c r="T191" s="112"/>
      <c r="U191" s="112"/>
      <c r="V191" s="95"/>
      <c r="W191" s="95"/>
      <c r="X191" s="115">
        <v>100</v>
      </c>
    </row>
    <row r="192" spans="1:24" hidden="1">
      <c r="A192" s="110" t="s">
        <v>22</v>
      </c>
      <c r="B192" s="111" t="s">
        <v>23</v>
      </c>
      <c r="C192" s="112"/>
      <c r="D192" s="112"/>
      <c r="E192" s="113"/>
      <c r="F192" s="112"/>
      <c r="G192" s="112"/>
      <c r="H192" s="112"/>
      <c r="I192" s="112"/>
      <c r="J192" s="114">
        <f t="shared" si="36"/>
        <v>0</v>
      </c>
      <c r="K192" s="112"/>
      <c r="L192" s="112"/>
      <c r="M192" s="112"/>
      <c r="N192" s="112"/>
      <c r="O192" s="112"/>
      <c r="P192" s="114">
        <f t="shared" si="37"/>
        <v>0</v>
      </c>
      <c r="Q192" s="99">
        <v>2607.8570103678962</v>
      </c>
      <c r="R192" s="108"/>
      <c r="S192" s="112"/>
      <c r="T192" s="112"/>
      <c r="U192" s="112"/>
      <c r="V192" s="95"/>
      <c r="W192" s="95"/>
      <c r="X192" s="115"/>
    </row>
    <row r="193" spans="1:24" hidden="1">
      <c r="A193" s="105" t="s">
        <v>24</v>
      </c>
      <c r="B193" s="106" t="s">
        <v>25</v>
      </c>
      <c r="C193" s="103"/>
      <c r="D193" s="103"/>
      <c r="E193" s="107"/>
      <c r="F193" s="103"/>
      <c r="G193" s="103"/>
      <c r="H193" s="103"/>
      <c r="I193" s="103"/>
      <c r="J193" s="103">
        <f t="shared" si="36"/>
        <v>0</v>
      </c>
      <c r="K193" s="103"/>
      <c r="L193" s="103"/>
      <c r="M193" s="103"/>
      <c r="N193" s="103"/>
      <c r="O193" s="103"/>
      <c r="P193" s="103">
        <f t="shared" si="37"/>
        <v>0</v>
      </c>
      <c r="Q193" s="99">
        <v>2607.8570103678962</v>
      </c>
      <c r="R193" s="108">
        <v>100</v>
      </c>
      <c r="S193" s="103"/>
      <c r="T193" s="103"/>
      <c r="U193" s="103"/>
      <c r="V193" s="103"/>
      <c r="W193" s="103"/>
      <c r="X193" s="109">
        <v>100</v>
      </c>
    </row>
    <row r="194" spans="1:24" hidden="1">
      <c r="A194" s="110" t="s">
        <v>26</v>
      </c>
      <c r="B194" s="116" t="s">
        <v>27</v>
      </c>
      <c r="C194" s="114"/>
      <c r="D194" s="112"/>
      <c r="E194" s="113"/>
      <c r="F194" s="112"/>
      <c r="G194" s="112"/>
      <c r="H194" s="112"/>
      <c r="I194" s="114"/>
      <c r="J194" s="114">
        <f t="shared" si="36"/>
        <v>0</v>
      </c>
      <c r="K194" s="112"/>
      <c r="L194" s="112"/>
      <c r="M194" s="112"/>
      <c r="N194" s="112"/>
      <c r="O194" s="112"/>
      <c r="P194" s="114">
        <f t="shared" si="37"/>
        <v>0</v>
      </c>
      <c r="Q194" s="99">
        <v>2607.8570103678962</v>
      </c>
      <c r="R194" s="108">
        <v>100</v>
      </c>
      <c r="S194" s="112"/>
      <c r="T194" s="112"/>
      <c r="U194" s="112"/>
      <c r="V194" s="95"/>
      <c r="W194" s="95"/>
      <c r="X194" s="115">
        <v>100</v>
      </c>
    </row>
    <row r="195" spans="1:24" hidden="1">
      <c r="A195" s="110" t="s">
        <v>28</v>
      </c>
      <c r="B195" s="116" t="s">
        <v>29</v>
      </c>
      <c r="C195" s="112"/>
      <c r="D195" s="112"/>
      <c r="E195" s="113"/>
      <c r="F195" s="112"/>
      <c r="G195" s="112"/>
      <c r="H195" s="112"/>
      <c r="I195" s="112"/>
      <c r="J195" s="114">
        <f t="shared" si="36"/>
        <v>0</v>
      </c>
      <c r="K195" s="112"/>
      <c r="L195" s="112"/>
      <c r="M195" s="112"/>
      <c r="N195" s="112"/>
      <c r="O195" s="112"/>
      <c r="P195" s="114">
        <f t="shared" si="37"/>
        <v>0</v>
      </c>
      <c r="Q195" s="99">
        <v>2607.8570103678962</v>
      </c>
      <c r="R195" s="108"/>
      <c r="S195" s="112"/>
      <c r="T195" s="112"/>
      <c r="U195" s="112"/>
      <c r="V195" s="95"/>
      <c r="W195" s="95"/>
      <c r="X195" s="115"/>
    </row>
    <row r="196" spans="1:24" hidden="1">
      <c r="A196" s="92">
        <v>3</v>
      </c>
      <c r="B196" s="102" t="s">
        <v>30</v>
      </c>
      <c r="C196" s="95">
        <f>I196</f>
        <v>0.73820010000000003</v>
      </c>
      <c r="D196" s="95"/>
      <c r="E196" s="97"/>
      <c r="F196" s="95"/>
      <c r="G196" s="95"/>
      <c r="H196" s="95"/>
      <c r="I196" s="95">
        <f>I209+I222</f>
        <v>0.73820010000000003</v>
      </c>
      <c r="J196" s="117">
        <f t="shared" si="36"/>
        <v>0.28306770542448589</v>
      </c>
      <c r="K196" s="95"/>
      <c r="L196" s="95"/>
      <c r="M196" s="95"/>
      <c r="N196" s="95"/>
      <c r="O196" s="95"/>
      <c r="P196" s="117">
        <f t="shared" si="37"/>
        <v>0.28306770542448589</v>
      </c>
      <c r="Q196" s="99">
        <f>Q189</f>
        <v>2607.8570103678962</v>
      </c>
      <c r="R196" s="104">
        <v>100</v>
      </c>
      <c r="S196" s="95"/>
      <c r="T196" s="95"/>
      <c r="U196" s="95"/>
      <c r="V196" s="95"/>
      <c r="W196" s="95"/>
      <c r="X196" s="101">
        <v>100</v>
      </c>
    </row>
    <row r="197" spans="1:24" hidden="1">
      <c r="A197" s="118" t="s">
        <v>31</v>
      </c>
      <c r="B197" s="106" t="s">
        <v>32</v>
      </c>
      <c r="C197" s="103">
        <f>I197</f>
        <v>7.7740000000000004E-2</v>
      </c>
      <c r="D197" s="103"/>
      <c r="E197" s="107"/>
      <c r="F197" s="103"/>
      <c r="G197" s="103"/>
      <c r="H197" s="103"/>
      <c r="I197" s="103">
        <f>I210+I223</f>
        <v>7.7740000000000004E-2</v>
      </c>
      <c r="J197" s="119">
        <f t="shared" si="36"/>
        <v>2.9809916606214942E-2</v>
      </c>
      <c r="K197" s="103"/>
      <c r="L197" s="103"/>
      <c r="M197" s="103"/>
      <c r="N197" s="103"/>
      <c r="O197" s="103"/>
      <c r="P197" s="119">
        <f t="shared" si="37"/>
        <v>2.9809916606214942E-2</v>
      </c>
      <c r="Q197" s="99">
        <f>Q196</f>
        <v>2607.8570103678962</v>
      </c>
      <c r="R197" s="120">
        <v>100</v>
      </c>
      <c r="S197" s="103"/>
      <c r="T197" s="103"/>
      <c r="U197" s="103"/>
      <c r="V197" s="103"/>
      <c r="W197" s="103"/>
      <c r="X197" s="109">
        <v>100</v>
      </c>
    </row>
    <row r="198" spans="1:24" ht="15" hidden="1">
      <c r="A198" s="121">
        <v>4</v>
      </c>
      <c r="B198" s="122" t="s">
        <v>33</v>
      </c>
      <c r="C198" s="123">
        <f>I198</f>
        <v>1.1093001</v>
      </c>
      <c r="D198" s="123"/>
      <c r="E198" s="123"/>
      <c r="F198" s="123"/>
      <c r="G198" s="123"/>
      <c r="H198" s="123"/>
      <c r="I198" s="123">
        <f>I188+I189+I196</f>
        <v>1.1093001</v>
      </c>
      <c r="J198" s="124">
        <f>C198/Q198*1000</f>
        <v>0.42536845217733338</v>
      </c>
      <c r="K198" s="123"/>
      <c r="L198" s="123"/>
      <c r="M198" s="123"/>
      <c r="N198" s="123"/>
      <c r="O198" s="123"/>
      <c r="P198" s="124">
        <f t="shared" si="37"/>
        <v>0.42536845217733338</v>
      </c>
      <c r="Q198" s="99">
        <f>Q197</f>
        <v>2607.8570103678962</v>
      </c>
      <c r="R198" s="125">
        <v>100</v>
      </c>
      <c r="S198" s="123"/>
      <c r="T198" s="123"/>
      <c r="U198" s="123"/>
      <c r="V198" s="123"/>
      <c r="W198" s="123"/>
      <c r="X198" s="126">
        <v>100</v>
      </c>
    </row>
    <row r="199" spans="1:24" ht="13.8" hidden="1" thickBot="1">
      <c r="A199" s="127" t="s">
        <v>34</v>
      </c>
      <c r="B199" s="128" t="s">
        <v>35</v>
      </c>
      <c r="C199" s="129">
        <f>I199</f>
        <v>0.66049899999999995</v>
      </c>
      <c r="D199" s="129"/>
      <c r="E199" s="130"/>
      <c r="F199" s="129"/>
      <c r="G199" s="129"/>
      <c r="H199" s="129"/>
      <c r="I199" s="129">
        <f>I212+I225</f>
        <v>0.66049899999999995</v>
      </c>
      <c r="J199" s="129">
        <f>C199/Q199*1000</f>
        <v>0.25327270528027218</v>
      </c>
      <c r="K199" s="129"/>
      <c r="L199" s="129"/>
      <c r="M199" s="129"/>
      <c r="N199" s="129"/>
      <c r="O199" s="129"/>
      <c r="P199" s="129">
        <f t="shared" si="37"/>
        <v>0.25327270528027218</v>
      </c>
      <c r="Q199" s="99">
        <v>2607.8570103678962</v>
      </c>
      <c r="R199" s="131">
        <v>100</v>
      </c>
      <c r="S199" s="129"/>
      <c r="T199" s="129"/>
      <c r="U199" s="129"/>
      <c r="V199" s="129"/>
      <c r="W199" s="129"/>
      <c r="X199" s="132">
        <v>100</v>
      </c>
    </row>
    <row r="200" spans="1:24" ht="13.8" hidden="1" customHeight="1">
      <c r="A200" s="160" t="s">
        <v>49</v>
      </c>
      <c r="B200" s="161"/>
      <c r="C200" s="161"/>
      <c r="D200" s="161"/>
      <c r="E200" s="161"/>
      <c r="F200" s="161"/>
      <c r="G200" s="161"/>
      <c r="H200" s="161"/>
      <c r="I200" s="161"/>
      <c r="J200" s="161"/>
      <c r="K200" s="161"/>
      <c r="L200" s="161"/>
      <c r="M200" s="161"/>
      <c r="N200" s="161"/>
      <c r="O200" s="161"/>
      <c r="P200" s="161"/>
      <c r="Q200" s="161"/>
      <c r="R200" s="161"/>
      <c r="S200" s="161"/>
      <c r="T200" s="161"/>
      <c r="U200" s="161"/>
      <c r="V200" s="161"/>
      <c r="W200" s="161"/>
      <c r="X200" s="162"/>
    </row>
    <row r="201" spans="1:24" hidden="1">
      <c r="A201" s="92">
        <v>1</v>
      </c>
      <c r="B201" s="93" t="s">
        <v>16</v>
      </c>
      <c r="C201" s="94"/>
      <c r="D201" s="95"/>
      <c r="E201" s="96"/>
      <c r="F201" s="95"/>
      <c r="G201" s="97"/>
      <c r="H201" s="98"/>
      <c r="I201" s="95"/>
      <c r="J201" s="94"/>
      <c r="K201" s="95"/>
      <c r="L201" s="95"/>
      <c r="M201" s="98"/>
      <c r="N201" s="98"/>
      <c r="O201" s="98"/>
      <c r="P201" s="98"/>
      <c r="Q201" s="99"/>
      <c r="R201" s="100"/>
      <c r="S201" s="100"/>
      <c r="T201" s="97"/>
      <c r="U201" s="97"/>
      <c r="V201" s="97"/>
      <c r="W201" s="97"/>
      <c r="X201" s="101"/>
    </row>
    <row r="202" spans="1:24" hidden="1">
      <c r="A202" s="92">
        <v>2</v>
      </c>
      <c r="B202" s="102" t="s">
        <v>17</v>
      </c>
      <c r="C202" s="95">
        <f>I202</f>
        <v>0.18459999999999999</v>
      </c>
      <c r="D202" s="95"/>
      <c r="E202" s="97"/>
      <c r="F202" s="95"/>
      <c r="G202" s="95"/>
      <c r="H202" s="95"/>
      <c r="I202" s="144">
        <v>0.18459999999999999</v>
      </c>
      <c r="J202" s="95">
        <f>C202/Q202*1000</f>
        <v>0.1415721792000843</v>
      </c>
      <c r="K202" s="95"/>
      <c r="L202" s="95"/>
      <c r="M202" s="95"/>
      <c r="N202" s="95"/>
      <c r="O202" s="95"/>
      <c r="P202" s="134">
        <f>J202</f>
        <v>0.1415721792000843</v>
      </c>
      <c r="Q202" s="99">
        <f>Q198/2</f>
        <v>1303.9285051839481</v>
      </c>
      <c r="R202" s="104">
        <v>100</v>
      </c>
      <c r="S202" s="95"/>
      <c r="T202" s="95"/>
      <c r="U202" s="95"/>
      <c r="V202" s="95"/>
      <c r="W202" s="95"/>
      <c r="X202" s="101">
        <v>100</v>
      </c>
    </row>
    <row r="203" spans="1:24" hidden="1">
      <c r="A203" s="105" t="s">
        <v>18</v>
      </c>
      <c r="B203" s="106" t="s">
        <v>19</v>
      </c>
      <c r="C203" s="103"/>
      <c r="D203" s="103"/>
      <c r="E203" s="107"/>
      <c r="F203" s="103"/>
      <c r="G203" s="103"/>
      <c r="H203" s="103"/>
      <c r="I203" s="103"/>
      <c r="J203" s="103">
        <f t="shared" ref="J203:J208" si="38">C203/Q203*1000</f>
        <v>0</v>
      </c>
      <c r="K203" s="103"/>
      <c r="L203" s="103"/>
      <c r="M203" s="103"/>
      <c r="N203" s="103"/>
      <c r="O203" s="103"/>
      <c r="P203" s="103">
        <f t="shared" ref="P203:P212" si="39">J203</f>
        <v>0</v>
      </c>
      <c r="Q203" s="99">
        <v>2607.8570103678962</v>
      </c>
      <c r="R203" s="108">
        <v>100</v>
      </c>
      <c r="S203" s="103"/>
      <c r="T203" s="103"/>
      <c r="U203" s="103"/>
      <c r="V203" s="103"/>
      <c r="W203" s="103"/>
      <c r="X203" s="109">
        <v>100</v>
      </c>
    </row>
    <row r="204" spans="1:24" hidden="1">
      <c r="A204" s="110" t="s">
        <v>20</v>
      </c>
      <c r="B204" s="111" t="s">
        <v>21</v>
      </c>
      <c r="C204" s="112"/>
      <c r="D204" s="112"/>
      <c r="E204" s="113"/>
      <c r="F204" s="112"/>
      <c r="G204" s="112"/>
      <c r="H204" s="112"/>
      <c r="I204" s="112"/>
      <c r="J204" s="114">
        <f t="shared" si="38"/>
        <v>0</v>
      </c>
      <c r="K204" s="112"/>
      <c r="L204" s="112"/>
      <c r="M204" s="112"/>
      <c r="N204" s="112"/>
      <c r="O204" s="112"/>
      <c r="P204" s="114">
        <f t="shared" si="39"/>
        <v>0</v>
      </c>
      <c r="Q204" s="99">
        <v>2607.8570103678962</v>
      </c>
      <c r="R204" s="108">
        <v>100</v>
      </c>
      <c r="S204" s="112"/>
      <c r="T204" s="112"/>
      <c r="U204" s="112"/>
      <c r="V204" s="95"/>
      <c r="W204" s="95"/>
      <c r="X204" s="115">
        <v>100</v>
      </c>
    </row>
    <row r="205" spans="1:24" hidden="1">
      <c r="A205" s="110" t="s">
        <v>22</v>
      </c>
      <c r="B205" s="111" t="s">
        <v>23</v>
      </c>
      <c r="C205" s="112"/>
      <c r="D205" s="112"/>
      <c r="E205" s="113"/>
      <c r="F205" s="112"/>
      <c r="G205" s="112"/>
      <c r="H205" s="112"/>
      <c r="I205" s="112"/>
      <c r="J205" s="114">
        <f t="shared" si="38"/>
        <v>0</v>
      </c>
      <c r="K205" s="112"/>
      <c r="L205" s="112"/>
      <c r="M205" s="112"/>
      <c r="N205" s="112"/>
      <c r="O205" s="112"/>
      <c r="P205" s="114">
        <f t="shared" si="39"/>
        <v>0</v>
      </c>
      <c r="Q205" s="99">
        <v>2607.8570103678962</v>
      </c>
      <c r="R205" s="108"/>
      <c r="S205" s="112"/>
      <c r="T205" s="112"/>
      <c r="U205" s="112"/>
      <c r="V205" s="95"/>
      <c r="W205" s="95"/>
      <c r="X205" s="115"/>
    </row>
    <row r="206" spans="1:24" hidden="1">
      <c r="A206" s="105" t="s">
        <v>24</v>
      </c>
      <c r="B206" s="106" t="s">
        <v>25</v>
      </c>
      <c r="C206" s="103"/>
      <c r="D206" s="103"/>
      <c r="E206" s="107"/>
      <c r="F206" s="103"/>
      <c r="G206" s="103"/>
      <c r="H206" s="103"/>
      <c r="I206" s="103"/>
      <c r="J206" s="103">
        <f t="shared" si="38"/>
        <v>0</v>
      </c>
      <c r="K206" s="103"/>
      <c r="L206" s="103"/>
      <c r="M206" s="103"/>
      <c r="N206" s="103"/>
      <c r="O206" s="103"/>
      <c r="P206" s="103">
        <f t="shared" si="39"/>
        <v>0</v>
      </c>
      <c r="Q206" s="99">
        <v>2607.8570103678962</v>
      </c>
      <c r="R206" s="108">
        <v>100</v>
      </c>
      <c r="S206" s="103"/>
      <c r="T206" s="103"/>
      <c r="U206" s="103"/>
      <c r="V206" s="103"/>
      <c r="W206" s="103"/>
      <c r="X206" s="109">
        <v>100</v>
      </c>
    </row>
    <row r="207" spans="1:24" hidden="1">
      <c r="A207" s="110" t="s">
        <v>26</v>
      </c>
      <c r="B207" s="116" t="s">
        <v>27</v>
      </c>
      <c r="C207" s="114"/>
      <c r="D207" s="112"/>
      <c r="E207" s="113"/>
      <c r="F207" s="112"/>
      <c r="G207" s="112"/>
      <c r="H207" s="112"/>
      <c r="I207" s="114"/>
      <c r="J207" s="114">
        <f t="shared" si="38"/>
        <v>0</v>
      </c>
      <c r="K207" s="112"/>
      <c r="L207" s="112"/>
      <c r="M207" s="112"/>
      <c r="N207" s="112"/>
      <c r="O207" s="112"/>
      <c r="P207" s="114">
        <f t="shared" si="39"/>
        <v>0</v>
      </c>
      <c r="Q207" s="99">
        <v>2607.8570103678962</v>
      </c>
      <c r="R207" s="108">
        <v>100</v>
      </c>
      <c r="S207" s="112"/>
      <c r="T207" s="112"/>
      <c r="U207" s="112"/>
      <c r="V207" s="95"/>
      <c r="W207" s="95"/>
      <c r="X207" s="115">
        <v>100</v>
      </c>
    </row>
    <row r="208" spans="1:24" hidden="1">
      <c r="A208" s="110" t="s">
        <v>28</v>
      </c>
      <c r="B208" s="116" t="s">
        <v>29</v>
      </c>
      <c r="C208" s="112"/>
      <c r="D208" s="112"/>
      <c r="E208" s="113"/>
      <c r="F208" s="112"/>
      <c r="G208" s="112"/>
      <c r="H208" s="112"/>
      <c r="I208" s="112"/>
      <c r="J208" s="114">
        <f t="shared" si="38"/>
        <v>0</v>
      </c>
      <c r="K208" s="112"/>
      <c r="L208" s="112"/>
      <c r="M208" s="112"/>
      <c r="N208" s="112"/>
      <c r="O208" s="112"/>
      <c r="P208" s="114">
        <f t="shared" si="39"/>
        <v>0</v>
      </c>
      <c r="Q208" s="99">
        <v>2607.8570103678962</v>
      </c>
      <c r="R208" s="108"/>
      <c r="S208" s="112"/>
      <c r="T208" s="112"/>
      <c r="U208" s="112"/>
      <c r="V208" s="95"/>
      <c r="W208" s="95"/>
      <c r="X208" s="115"/>
    </row>
    <row r="209" spans="1:24" hidden="1">
      <c r="A209" s="92">
        <v>3</v>
      </c>
      <c r="B209" s="102" t="s">
        <v>30</v>
      </c>
      <c r="C209" s="95">
        <f>I209</f>
        <v>0.39950090000000005</v>
      </c>
      <c r="D209" s="95"/>
      <c r="E209" s="97"/>
      <c r="F209" s="95"/>
      <c r="G209" s="95"/>
      <c r="H209" s="95"/>
      <c r="I209" s="95">
        <f>I211-I202</f>
        <v>0.39950090000000005</v>
      </c>
      <c r="J209" s="117">
        <f>C209/Q209*1000</f>
        <v>0.30638251898913854</v>
      </c>
      <c r="K209" s="95"/>
      <c r="L209" s="95"/>
      <c r="M209" s="95"/>
      <c r="N209" s="95"/>
      <c r="O209" s="95"/>
      <c r="P209" s="117">
        <f t="shared" si="39"/>
        <v>0.30638251898913854</v>
      </c>
      <c r="Q209" s="99">
        <f>Q202</f>
        <v>1303.9285051839481</v>
      </c>
      <c r="R209" s="104">
        <v>100</v>
      </c>
      <c r="S209" s="95"/>
      <c r="T209" s="95"/>
      <c r="U209" s="95"/>
      <c r="V209" s="95"/>
      <c r="W209" s="95"/>
      <c r="X209" s="101">
        <v>100</v>
      </c>
    </row>
    <row r="210" spans="1:24" hidden="1">
      <c r="A210" s="118" t="s">
        <v>31</v>
      </c>
      <c r="B210" s="106" t="s">
        <v>32</v>
      </c>
      <c r="C210" s="103">
        <f>I210</f>
        <v>3.8039999999999997E-2</v>
      </c>
      <c r="D210" s="103"/>
      <c r="E210" s="107"/>
      <c r="F210" s="103"/>
      <c r="G210" s="103"/>
      <c r="H210" s="103"/>
      <c r="I210" s="135">
        <v>3.8039999999999997E-2</v>
      </c>
      <c r="J210" s="119">
        <f t="shared" ref="J210" si="40">C210/Q210*1000</f>
        <v>2.9173378639063965E-2</v>
      </c>
      <c r="K210" s="103"/>
      <c r="L210" s="103"/>
      <c r="M210" s="103"/>
      <c r="N210" s="103"/>
      <c r="O210" s="103"/>
      <c r="P210" s="119">
        <f t="shared" si="39"/>
        <v>2.9173378639063965E-2</v>
      </c>
      <c r="Q210" s="99">
        <f>Q209</f>
        <v>1303.9285051839481</v>
      </c>
      <c r="R210" s="120">
        <v>100</v>
      </c>
      <c r="S210" s="103"/>
      <c r="T210" s="103"/>
      <c r="U210" s="103"/>
      <c r="V210" s="103"/>
      <c r="W210" s="103"/>
      <c r="X210" s="109">
        <v>100</v>
      </c>
    </row>
    <row r="211" spans="1:24" ht="15" hidden="1">
      <c r="A211" s="121">
        <v>4</v>
      </c>
      <c r="B211" s="122" t="s">
        <v>33</v>
      </c>
      <c r="C211" s="123">
        <f>I211</f>
        <v>0.58410090000000003</v>
      </c>
      <c r="D211" s="123"/>
      <c r="E211" s="123"/>
      <c r="F211" s="123"/>
      <c r="G211" s="123"/>
      <c r="H211" s="123"/>
      <c r="I211" s="136">
        <v>0.58410090000000003</v>
      </c>
      <c r="J211" s="137">
        <f>C211/Q211*1000</f>
        <v>0.4479546981892229</v>
      </c>
      <c r="K211" s="123"/>
      <c r="L211" s="123"/>
      <c r="M211" s="123"/>
      <c r="N211" s="123"/>
      <c r="O211" s="123"/>
      <c r="P211" s="124">
        <f t="shared" si="39"/>
        <v>0.4479546981892229</v>
      </c>
      <c r="Q211" s="99">
        <f>Q210</f>
        <v>1303.9285051839481</v>
      </c>
      <c r="R211" s="125">
        <v>100</v>
      </c>
      <c r="S211" s="123"/>
      <c r="T211" s="123"/>
      <c r="U211" s="123"/>
      <c r="V211" s="123"/>
      <c r="W211" s="123"/>
      <c r="X211" s="126">
        <v>100</v>
      </c>
    </row>
    <row r="212" spans="1:24" ht="13.8" hidden="1" thickBot="1">
      <c r="A212" s="127" t="s">
        <v>34</v>
      </c>
      <c r="B212" s="128" t="s">
        <v>35</v>
      </c>
      <c r="C212" s="129">
        <f>I212</f>
        <v>0.36149999999999999</v>
      </c>
      <c r="D212" s="129"/>
      <c r="E212" s="130"/>
      <c r="F212" s="129"/>
      <c r="G212" s="129"/>
      <c r="H212" s="129"/>
      <c r="I212" s="129">
        <v>0.36149999999999999</v>
      </c>
      <c r="J212" s="129">
        <f>C212/Q212*1000</f>
        <v>0.27723912665671951</v>
      </c>
      <c r="K212" s="129"/>
      <c r="L212" s="129"/>
      <c r="M212" s="129"/>
      <c r="N212" s="129"/>
      <c r="O212" s="129"/>
      <c r="P212" s="129">
        <f t="shared" si="39"/>
        <v>0.27723912665671951</v>
      </c>
      <c r="Q212" s="99">
        <f t="shared" ref="Q212" si="41">2607.8570103679/2</f>
        <v>1303.9285051839499</v>
      </c>
      <c r="R212" s="131">
        <v>100</v>
      </c>
      <c r="S212" s="129"/>
      <c r="T212" s="129"/>
      <c r="U212" s="129"/>
      <c r="V212" s="129"/>
      <c r="W212" s="129"/>
      <c r="X212" s="132">
        <v>100</v>
      </c>
    </row>
    <row r="213" spans="1:24" ht="13.8" hidden="1" customHeight="1">
      <c r="A213" s="160" t="s">
        <v>50</v>
      </c>
      <c r="B213" s="161"/>
      <c r="C213" s="161"/>
      <c r="D213" s="161"/>
      <c r="E213" s="161"/>
      <c r="F213" s="161"/>
      <c r="G213" s="161"/>
      <c r="H213" s="161"/>
      <c r="I213" s="161"/>
      <c r="J213" s="161"/>
      <c r="K213" s="161"/>
      <c r="L213" s="161"/>
      <c r="M213" s="161"/>
      <c r="N213" s="161"/>
      <c r="O213" s="161"/>
      <c r="P213" s="161"/>
      <c r="Q213" s="161"/>
      <c r="R213" s="161"/>
      <c r="S213" s="161"/>
      <c r="T213" s="161"/>
      <c r="U213" s="161"/>
      <c r="V213" s="161"/>
      <c r="W213" s="161"/>
      <c r="X213" s="162"/>
    </row>
    <row r="214" spans="1:24" hidden="1">
      <c r="A214" s="92">
        <v>1</v>
      </c>
      <c r="B214" s="93" t="s">
        <v>16</v>
      </c>
      <c r="C214" s="94"/>
      <c r="D214" s="95"/>
      <c r="E214" s="96"/>
      <c r="F214" s="95"/>
      <c r="G214" s="97"/>
      <c r="H214" s="98"/>
      <c r="I214" s="95"/>
      <c r="J214" s="94"/>
      <c r="K214" s="95"/>
      <c r="L214" s="95"/>
      <c r="M214" s="98"/>
      <c r="N214" s="98"/>
      <c r="O214" s="98"/>
      <c r="P214" s="98"/>
      <c r="Q214" s="99"/>
      <c r="R214" s="100"/>
      <c r="S214" s="100"/>
      <c r="T214" s="97"/>
      <c r="U214" s="97"/>
      <c r="V214" s="97"/>
      <c r="W214" s="97"/>
      <c r="X214" s="101"/>
    </row>
    <row r="215" spans="1:24" hidden="1">
      <c r="A215" s="92">
        <v>2</v>
      </c>
      <c r="B215" s="102" t="s">
        <v>17</v>
      </c>
      <c r="C215" s="95">
        <f>I215</f>
        <v>0.1865</v>
      </c>
      <c r="D215" s="95"/>
      <c r="E215" s="97"/>
      <c r="F215" s="95"/>
      <c r="G215" s="95"/>
      <c r="H215" s="95"/>
      <c r="I215" s="144">
        <v>0.1865</v>
      </c>
      <c r="J215" s="95">
        <f>C215/Q215*1000</f>
        <v>0.14302931430561067</v>
      </c>
      <c r="K215" s="95"/>
      <c r="L215" s="95"/>
      <c r="M215" s="95"/>
      <c r="N215" s="95"/>
      <c r="O215" s="95"/>
      <c r="P215" s="95">
        <f>J215</f>
        <v>0.14302931430561067</v>
      </c>
      <c r="Q215" s="99">
        <f>Q211</f>
        <v>1303.9285051839481</v>
      </c>
      <c r="R215" s="104">
        <v>100</v>
      </c>
      <c r="S215" s="95"/>
      <c r="T215" s="95"/>
      <c r="U215" s="95"/>
      <c r="V215" s="95"/>
      <c r="W215" s="95"/>
      <c r="X215" s="101">
        <v>100</v>
      </c>
    </row>
    <row r="216" spans="1:24" hidden="1">
      <c r="A216" s="105" t="s">
        <v>18</v>
      </c>
      <c r="B216" s="106" t="s">
        <v>19</v>
      </c>
      <c r="C216" s="103"/>
      <c r="D216" s="103"/>
      <c r="E216" s="107"/>
      <c r="F216" s="103"/>
      <c r="G216" s="103"/>
      <c r="H216" s="103"/>
      <c r="I216" s="103"/>
      <c r="J216" s="103">
        <f t="shared" ref="J216:J221" si="42">C216/Q216*1000</f>
        <v>0</v>
      </c>
      <c r="K216" s="103"/>
      <c r="L216" s="103"/>
      <c r="M216" s="103"/>
      <c r="N216" s="103"/>
      <c r="O216" s="103"/>
      <c r="P216" s="103">
        <f t="shared" ref="P216:P224" si="43">J216</f>
        <v>0</v>
      </c>
      <c r="Q216" s="99">
        <f t="shared" ref="Q216:Q221" si="44">2607.8570103679/2</f>
        <v>1303.9285051839499</v>
      </c>
      <c r="R216" s="108">
        <v>100</v>
      </c>
      <c r="S216" s="103"/>
      <c r="T216" s="103"/>
      <c r="U216" s="103"/>
      <c r="V216" s="103"/>
      <c r="W216" s="103"/>
      <c r="X216" s="109">
        <v>100</v>
      </c>
    </row>
    <row r="217" spans="1:24" hidden="1">
      <c r="A217" s="110" t="s">
        <v>20</v>
      </c>
      <c r="B217" s="111" t="s">
        <v>21</v>
      </c>
      <c r="C217" s="112"/>
      <c r="D217" s="112"/>
      <c r="E217" s="113"/>
      <c r="F217" s="112"/>
      <c r="G217" s="112"/>
      <c r="H217" s="112"/>
      <c r="I217" s="112"/>
      <c r="J217" s="114">
        <f t="shared" si="42"/>
        <v>0</v>
      </c>
      <c r="K217" s="112"/>
      <c r="L217" s="112"/>
      <c r="M217" s="112"/>
      <c r="N217" s="112"/>
      <c r="O217" s="112"/>
      <c r="P217" s="114">
        <f t="shared" si="43"/>
        <v>0</v>
      </c>
      <c r="Q217" s="99">
        <f t="shared" si="44"/>
        <v>1303.9285051839499</v>
      </c>
      <c r="R217" s="108">
        <v>100</v>
      </c>
      <c r="S217" s="112"/>
      <c r="T217" s="112"/>
      <c r="U217" s="112"/>
      <c r="V217" s="95"/>
      <c r="W217" s="95"/>
      <c r="X217" s="115">
        <v>100</v>
      </c>
    </row>
    <row r="218" spans="1:24" hidden="1">
      <c r="A218" s="110" t="s">
        <v>22</v>
      </c>
      <c r="B218" s="111" t="s">
        <v>23</v>
      </c>
      <c r="C218" s="112"/>
      <c r="D218" s="112"/>
      <c r="E218" s="113"/>
      <c r="F218" s="112"/>
      <c r="G218" s="112"/>
      <c r="H218" s="112"/>
      <c r="I218" s="112"/>
      <c r="J218" s="114">
        <f t="shared" si="42"/>
        <v>0</v>
      </c>
      <c r="K218" s="112"/>
      <c r="L218" s="112"/>
      <c r="M218" s="112"/>
      <c r="N218" s="112"/>
      <c r="O218" s="112"/>
      <c r="P218" s="114">
        <f t="shared" si="43"/>
        <v>0</v>
      </c>
      <c r="Q218" s="99">
        <f t="shared" si="44"/>
        <v>1303.9285051839499</v>
      </c>
      <c r="R218" s="108"/>
      <c r="S218" s="112"/>
      <c r="T218" s="112"/>
      <c r="U218" s="112"/>
      <c r="V218" s="95"/>
      <c r="W218" s="95"/>
      <c r="X218" s="115"/>
    </row>
    <row r="219" spans="1:24" hidden="1">
      <c r="A219" s="105" t="s">
        <v>24</v>
      </c>
      <c r="B219" s="106" t="s">
        <v>25</v>
      </c>
      <c r="C219" s="103"/>
      <c r="D219" s="103"/>
      <c r="E219" s="107"/>
      <c r="F219" s="103"/>
      <c r="G219" s="103"/>
      <c r="H219" s="103"/>
      <c r="I219" s="103"/>
      <c r="J219" s="103">
        <f t="shared" si="42"/>
        <v>0</v>
      </c>
      <c r="K219" s="103"/>
      <c r="L219" s="103"/>
      <c r="M219" s="103"/>
      <c r="N219" s="103"/>
      <c r="O219" s="103"/>
      <c r="P219" s="103">
        <f t="shared" si="43"/>
        <v>0</v>
      </c>
      <c r="Q219" s="99">
        <f t="shared" si="44"/>
        <v>1303.9285051839499</v>
      </c>
      <c r="R219" s="108">
        <v>100</v>
      </c>
      <c r="S219" s="103"/>
      <c r="T219" s="103"/>
      <c r="U219" s="103"/>
      <c r="V219" s="103"/>
      <c r="W219" s="103"/>
      <c r="X219" s="109">
        <v>100</v>
      </c>
    </row>
    <row r="220" spans="1:24" hidden="1">
      <c r="A220" s="110" t="s">
        <v>26</v>
      </c>
      <c r="B220" s="116" t="s">
        <v>27</v>
      </c>
      <c r="C220" s="114"/>
      <c r="D220" s="112"/>
      <c r="E220" s="113"/>
      <c r="F220" s="112"/>
      <c r="G220" s="112"/>
      <c r="H220" s="112"/>
      <c r="I220" s="114"/>
      <c r="J220" s="114">
        <f t="shared" si="42"/>
        <v>0</v>
      </c>
      <c r="K220" s="112"/>
      <c r="L220" s="112"/>
      <c r="M220" s="112"/>
      <c r="N220" s="112"/>
      <c r="O220" s="112"/>
      <c r="P220" s="114">
        <f t="shared" si="43"/>
        <v>0</v>
      </c>
      <c r="Q220" s="99">
        <f t="shared" si="44"/>
        <v>1303.9285051839499</v>
      </c>
      <c r="R220" s="108">
        <v>100</v>
      </c>
      <c r="S220" s="112"/>
      <c r="T220" s="112"/>
      <c r="U220" s="112"/>
      <c r="V220" s="95"/>
      <c r="W220" s="95"/>
      <c r="X220" s="115">
        <v>100</v>
      </c>
    </row>
    <row r="221" spans="1:24" hidden="1">
      <c r="A221" s="110" t="s">
        <v>28</v>
      </c>
      <c r="B221" s="116" t="s">
        <v>29</v>
      </c>
      <c r="C221" s="112"/>
      <c r="D221" s="112"/>
      <c r="E221" s="113"/>
      <c r="F221" s="112"/>
      <c r="G221" s="112"/>
      <c r="H221" s="112"/>
      <c r="I221" s="112"/>
      <c r="J221" s="114">
        <f t="shared" si="42"/>
        <v>0</v>
      </c>
      <c r="K221" s="112"/>
      <c r="L221" s="112"/>
      <c r="M221" s="112"/>
      <c r="N221" s="112"/>
      <c r="O221" s="112"/>
      <c r="P221" s="114">
        <f t="shared" si="43"/>
        <v>0</v>
      </c>
      <c r="Q221" s="99">
        <f t="shared" si="44"/>
        <v>1303.9285051839499</v>
      </c>
      <c r="R221" s="108"/>
      <c r="S221" s="112"/>
      <c r="T221" s="112"/>
      <c r="U221" s="112"/>
      <c r="V221" s="95"/>
      <c r="W221" s="95"/>
      <c r="X221" s="115"/>
    </row>
    <row r="222" spans="1:24" hidden="1">
      <c r="A222" s="92">
        <v>3</v>
      </c>
      <c r="B222" s="102" t="s">
        <v>30</v>
      </c>
      <c r="C222" s="95">
        <f>I222</f>
        <v>0.33869919999999998</v>
      </c>
      <c r="D222" s="95"/>
      <c r="E222" s="97"/>
      <c r="F222" s="95"/>
      <c r="G222" s="95"/>
      <c r="H222" s="95"/>
      <c r="I222" s="95">
        <f>I224-I215</f>
        <v>0.33869919999999998</v>
      </c>
      <c r="J222" s="117">
        <f>C222/Q222*1000</f>
        <v>0.25975289185983313</v>
      </c>
      <c r="K222" s="95"/>
      <c r="L222" s="95"/>
      <c r="M222" s="95"/>
      <c r="N222" s="95"/>
      <c r="O222" s="95"/>
      <c r="P222" s="117">
        <f t="shared" si="43"/>
        <v>0.25975289185983313</v>
      </c>
      <c r="Q222" s="99">
        <f>Q215</f>
        <v>1303.9285051839481</v>
      </c>
      <c r="R222" s="104">
        <v>100</v>
      </c>
      <c r="S222" s="95"/>
      <c r="T222" s="95"/>
      <c r="U222" s="95"/>
      <c r="V222" s="95"/>
      <c r="W222" s="95"/>
      <c r="X222" s="101">
        <v>100</v>
      </c>
    </row>
    <row r="223" spans="1:24" hidden="1">
      <c r="A223" s="118" t="s">
        <v>31</v>
      </c>
      <c r="B223" s="106" t="s">
        <v>32</v>
      </c>
      <c r="C223" s="103">
        <f>I223</f>
        <v>3.9699999999999999E-2</v>
      </c>
      <c r="D223" s="103"/>
      <c r="E223" s="107"/>
      <c r="F223" s="103"/>
      <c r="G223" s="103"/>
      <c r="H223" s="103"/>
      <c r="I223" s="135">
        <v>3.9699999999999999E-2</v>
      </c>
      <c r="J223" s="119">
        <f t="shared" ref="J223" si="45">C223/Q223*1000</f>
        <v>3.0446454573365915E-2</v>
      </c>
      <c r="K223" s="103"/>
      <c r="L223" s="103"/>
      <c r="M223" s="103"/>
      <c r="N223" s="103"/>
      <c r="O223" s="103"/>
      <c r="P223" s="119">
        <f t="shared" si="43"/>
        <v>3.0446454573365915E-2</v>
      </c>
      <c r="Q223" s="99">
        <f>Q222</f>
        <v>1303.9285051839481</v>
      </c>
      <c r="R223" s="120">
        <v>100</v>
      </c>
      <c r="S223" s="103"/>
      <c r="T223" s="103"/>
      <c r="U223" s="103"/>
      <c r="V223" s="103"/>
      <c r="W223" s="103"/>
      <c r="X223" s="109">
        <v>100</v>
      </c>
    </row>
    <row r="224" spans="1:24" ht="15" hidden="1">
      <c r="A224" s="121">
        <v>4</v>
      </c>
      <c r="B224" s="122" t="s">
        <v>33</v>
      </c>
      <c r="C224" s="123">
        <f>I224</f>
        <v>0.52519919999999998</v>
      </c>
      <c r="D224" s="123"/>
      <c r="E224" s="123"/>
      <c r="F224" s="123"/>
      <c r="G224" s="123"/>
      <c r="H224" s="123"/>
      <c r="I224" s="136">
        <v>0.52519919999999998</v>
      </c>
      <c r="J224" s="124">
        <f>C224/Q224*1000</f>
        <v>0.40278220616544386</v>
      </c>
      <c r="K224" s="123"/>
      <c r="L224" s="123"/>
      <c r="M224" s="123"/>
      <c r="N224" s="123"/>
      <c r="O224" s="123"/>
      <c r="P224" s="124">
        <f t="shared" si="43"/>
        <v>0.40278220616544386</v>
      </c>
      <c r="Q224" s="99">
        <f>Q223</f>
        <v>1303.9285051839481</v>
      </c>
      <c r="R224" s="125">
        <v>100</v>
      </c>
      <c r="S224" s="123"/>
      <c r="T224" s="123"/>
      <c r="U224" s="123"/>
      <c r="V224" s="123"/>
      <c r="W224" s="123"/>
      <c r="X224" s="126">
        <v>100</v>
      </c>
    </row>
    <row r="225" spans="1:28" ht="14.4" hidden="1" thickBot="1">
      <c r="A225" s="62"/>
      <c r="B225" s="128" t="s">
        <v>35</v>
      </c>
      <c r="C225" s="123">
        <f>I225</f>
        <v>0.29899900000000001</v>
      </c>
      <c r="D225" s="64"/>
      <c r="E225" s="65"/>
      <c r="F225" s="64"/>
      <c r="G225" s="64"/>
      <c r="H225" s="64"/>
      <c r="I225" s="64">
        <v>0.29899900000000001</v>
      </c>
      <c r="J225" s="129"/>
      <c r="K225" s="64"/>
      <c r="L225" s="64"/>
      <c r="M225" s="64"/>
      <c r="N225" s="64"/>
      <c r="O225" s="64"/>
      <c r="P225" s="64"/>
      <c r="Q225" s="30"/>
      <c r="R225" s="66"/>
      <c r="S225" s="64"/>
      <c r="T225" s="64"/>
      <c r="U225" s="64"/>
      <c r="V225" s="64"/>
      <c r="W225" s="64"/>
      <c r="X225" s="67"/>
    </row>
    <row r="226" spans="1:28" s="145" customFormat="1" ht="13.8">
      <c r="A226" s="163" t="s">
        <v>51</v>
      </c>
      <c r="B226" s="164"/>
      <c r="C226" s="164"/>
      <c r="D226" s="164"/>
      <c r="E226" s="164"/>
      <c r="F226" s="164"/>
      <c r="G226" s="164"/>
      <c r="H226" s="164"/>
      <c r="I226" s="164"/>
      <c r="J226" s="164"/>
      <c r="K226" s="164"/>
      <c r="L226" s="164"/>
      <c r="M226" s="164"/>
      <c r="N226" s="164"/>
      <c r="O226" s="164"/>
      <c r="P226" s="164"/>
      <c r="Q226" s="164"/>
      <c r="R226" s="164"/>
      <c r="S226" s="164"/>
      <c r="T226" s="164"/>
      <c r="U226" s="164"/>
      <c r="V226" s="164"/>
      <c r="W226" s="164"/>
      <c r="X226" s="165"/>
    </row>
    <row r="227" spans="1:28">
      <c r="A227" s="92">
        <v>1</v>
      </c>
      <c r="B227" s="93" t="s">
        <v>16</v>
      </c>
      <c r="C227" s="94"/>
      <c r="D227" s="95"/>
      <c r="E227" s="96"/>
      <c r="F227" s="95"/>
      <c r="G227" s="97"/>
      <c r="H227" s="98"/>
      <c r="I227" s="95"/>
      <c r="J227" s="94"/>
      <c r="K227" s="95"/>
      <c r="L227" s="95"/>
      <c r="M227" s="98"/>
      <c r="N227" s="98"/>
      <c r="O227" s="98"/>
      <c r="P227" s="98"/>
      <c r="Q227" s="99"/>
      <c r="R227" s="100"/>
      <c r="S227" s="100"/>
      <c r="T227" s="97"/>
      <c r="U227" s="97"/>
      <c r="V227" s="97"/>
      <c r="W227" s="97"/>
      <c r="X227" s="101"/>
    </row>
    <row r="228" spans="1:28">
      <c r="A228" s="92">
        <v>2</v>
      </c>
      <c r="B228" s="102" t="s">
        <v>17</v>
      </c>
      <c r="C228" s="95">
        <f>I228</f>
        <v>0.67890000000000006</v>
      </c>
      <c r="D228" s="95"/>
      <c r="E228" s="97"/>
      <c r="F228" s="95"/>
      <c r="G228" s="95"/>
      <c r="H228" s="95"/>
      <c r="I228" s="143">
        <f>I254+I241</f>
        <v>0.67890000000000006</v>
      </c>
      <c r="J228" s="95">
        <f>C228/Q228*1000</f>
        <v>0.26032869030048011</v>
      </c>
      <c r="K228" s="95"/>
      <c r="L228" s="95"/>
      <c r="M228" s="95"/>
      <c r="N228" s="95"/>
      <c r="O228" s="95"/>
      <c r="P228" s="95">
        <f>J228</f>
        <v>0.26032869030048011</v>
      </c>
      <c r="Q228" s="99">
        <v>2607.8570103678962</v>
      </c>
      <c r="R228" s="104">
        <v>100</v>
      </c>
      <c r="S228" s="95"/>
      <c r="T228" s="95"/>
      <c r="U228" s="95"/>
      <c r="V228" s="95"/>
      <c r="W228" s="95"/>
      <c r="X228" s="101">
        <v>100</v>
      </c>
    </row>
    <row r="229" spans="1:28" hidden="1">
      <c r="A229" s="105" t="s">
        <v>18</v>
      </c>
      <c r="B229" s="106" t="s">
        <v>19</v>
      </c>
      <c r="C229" s="103"/>
      <c r="D229" s="103"/>
      <c r="E229" s="107"/>
      <c r="F229" s="103"/>
      <c r="G229" s="103"/>
      <c r="H229" s="103"/>
      <c r="I229" s="103"/>
      <c r="J229" s="103">
        <f t="shared" ref="J229:J236" si="46">C229/Q229*1000</f>
        <v>0</v>
      </c>
      <c r="K229" s="103"/>
      <c r="L229" s="103"/>
      <c r="M229" s="103"/>
      <c r="N229" s="103"/>
      <c r="O229" s="103"/>
      <c r="P229" s="103">
        <f t="shared" ref="P229:P238" si="47">J229</f>
        <v>0</v>
      </c>
      <c r="Q229" s="99">
        <v>2607.8570103678962</v>
      </c>
      <c r="R229" s="108">
        <v>100</v>
      </c>
      <c r="S229" s="103"/>
      <c r="T229" s="103"/>
      <c r="U229" s="103"/>
      <c r="V229" s="103"/>
      <c r="W229" s="103"/>
      <c r="X229" s="109">
        <v>100</v>
      </c>
    </row>
    <row r="230" spans="1:28" hidden="1">
      <c r="A230" s="110" t="s">
        <v>20</v>
      </c>
      <c r="B230" s="111" t="s">
        <v>21</v>
      </c>
      <c r="C230" s="112"/>
      <c r="D230" s="112"/>
      <c r="E230" s="113"/>
      <c r="F230" s="112"/>
      <c r="G230" s="112"/>
      <c r="H230" s="112"/>
      <c r="I230" s="112"/>
      <c r="J230" s="114">
        <f t="shared" si="46"/>
        <v>0</v>
      </c>
      <c r="K230" s="112"/>
      <c r="L230" s="112"/>
      <c r="M230" s="112"/>
      <c r="N230" s="112"/>
      <c r="O230" s="112"/>
      <c r="P230" s="114">
        <f t="shared" si="47"/>
        <v>0</v>
      </c>
      <c r="Q230" s="99">
        <v>2607.8570103678962</v>
      </c>
      <c r="R230" s="108">
        <v>100</v>
      </c>
      <c r="S230" s="112"/>
      <c r="T230" s="112"/>
      <c r="U230" s="112"/>
      <c r="V230" s="95"/>
      <c r="W230" s="95"/>
      <c r="X230" s="115">
        <v>100</v>
      </c>
    </row>
    <row r="231" spans="1:28" hidden="1">
      <c r="A231" s="110" t="s">
        <v>22</v>
      </c>
      <c r="B231" s="111" t="s">
        <v>23</v>
      </c>
      <c r="C231" s="112"/>
      <c r="D231" s="112"/>
      <c r="E231" s="113"/>
      <c r="F231" s="112"/>
      <c r="G231" s="112"/>
      <c r="H231" s="112"/>
      <c r="I231" s="112"/>
      <c r="J231" s="114">
        <f t="shared" si="46"/>
        <v>0</v>
      </c>
      <c r="K231" s="112"/>
      <c r="L231" s="112"/>
      <c r="M231" s="112"/>
      <c r="N231" s="112"/>
      <c r="O231" s="112"/>
      <c r="P231" s="114">
        <f t="shared" si="47"/>
        <v>0</v>
      </c>
      <c r="Q231" s="99">
        <v>2607.8570103678962</v>
      </c>
      <c r="R231" s="108"/>
      <c r="S231" s="112"/>
      <c r="T231" s="112"/>
      <c r="U231" s="112"/>
      <c r="V231" s="95"/>
      <c r="W231" s="95"/>
      <c r="X231" s="115"/>
    </row>
    <row r="232" spans="1:28" hidden="1">
      <c r="A232" s="105" t="s">
        <v>24</v>
      </c>
      <c r="B232" s="106" t="s">
        <v>25</v>
      </c>
      <c r="C232" s="103"/>
      <c r="D232" s="103"/>
      <c r="E232" s="107"/>
      <c r="F232" s="103"/>
      <c r="G232" s="103"/>
      <c r="H232" s="103"/>
      <c r="I232" s="103"/>
      <c r="J232" s="103">
        <f t="shared" si="46"/>
        <v>0</v>
      </c>
      <c r="K232" s="103"/>
      <c r="L232" s="103"/>
      <c r="M232" s="103"/>
      <c r="N232" s="103"/>
      <c r="O232" s="103"/>
      <c r="P232" s="103">
        <f t="shared" si="47"/>
        <v>0</v>
      </c>
      <c r="Q232" s="99">
        <v>2607.8570103678962</v>
      </c>
      <c r="R232" s="108">
        <v>100</v>
      </c>
      <c r="S232" s="103"/>
      <c r="T232" s="103"/>
      <c r="U232" s="103"/>
      <c r="V232" s="103"/>
      <c r="W232" s="103"/>
      <c r="X232" s="109">
        <v>100</v>
      </c>
    </row>
    <row r="233" spans="1:28" hidden="1">
      <c r="A233" s="110" t="s">
        <v>26</v>
      </c>
      <c r="B233" s="116" t="s">
        <v>27</v>
      </c>
      <c r="C233" s="114"/>
      <c r="D233" s="112"/>
      <c r="E233" s="113"/>
      <c r="F233" s="112"/>
      <c r="G233" s="112"/>
      <c r="H233" s="112"/>
      <c r="I233" s="114"/>
      <c r="J233" s="114">
        <f t="shared" si="46"/>
        <v>0</v>
      </c>
      <c r="K233" s="112"/>
      <c r="L233" s="112"/>
      <c r="M233" s="112"/>
      <c r="N233" s="112"/>
      <c r="O233" s="112"/>
      <c r="P233" s="114">
        <f t="shared" si="47"/>
        <v>0</v>
      </c>
      <c r="Q233" s="99">
        <v>2607.8570103678962</v>
      </c>
      <c r="R233" s="108">
        <v>100</v>
      </c>
      <c r="S233" s="112"/>
      <c r="T233" s="112"/>
      <c r="U233" s="112"/>
      <c r="V233" s="95"/>
      <c r="W233" s="95"/>
      <c r="X233" s="115">
        <v>100</v>
      </c>
    </row>
    <row r="234" spans="1:28" hidden="1">
      <c r="A234" s="110" t="s">
        <v>28</v>
      </c>
      <c r="B234" s="116" t="s">
        <v>29</v>
      </c>
      <c r="C234" s="112"/>
      <c r="D234" s="112"/>
      <c r="E234" s="113"/>
      <c r="F234" s="112"/>
      <c r="G234" s="112"/>
      <c r="H234" s="112"/>
      <c r="I234" s="112"/>
      <c r="J234" s="114">
        <f t="shared" si="46"/>
        <v>0</v>
      </c>
      <c r="K234" s="112"/>
      <c r="L234" s="112"/>
      <c r="M234" s="112"/>
      <c r="N234" s="112"/>
      <c r="O234" s="112"/>
      <c r="P234" s="114">
        <f t="shared" si="47"/>
        <v>0</v>
      </c>
      <c r="Q234" s="99">
        <v>2607.8570103678962</v>
      </c>
      <c r="R234" s="108"/>
      <c r="S234" s="112"/>
      <c r="T234" s="112"/>
      <c r="U234" s="112"/>
      <c r="V234" s="95"/>
      <c r="W234" s="95"/>
      <c r="X234" s="115"/>
    </row>
    <row r="235" spans="1:28">
      <c r="A235" s="92">
        <v>3</v>
      </c>
      <c r="B235" s="102" t="s">
        <v>30</v>
      </c>
      <c r="C235" s="95">
        <f>I235</f>
        <v>0.43040018200000002</v>
      </c>
      <c r="D235" s="95"/>
      <c r="E235" s="97"/>
      <c r="F235" s="95"/>
      <c r="G235" s="95"/>
      <c r="H235" s="95"/>
      <c r="I235" s="95">
        <f>I248+I261</f>
        <v>0.43040018200000002</v>
      </c>
      <c r="J235" s="117">
        <f t="shared" si="46"/>
        <v>0.165039793320295</v>
      </c>
      <c r="K235" s="95"/>
      <c r="L235" s="95"/>
      <c r="M235" s="95"/>
      <c r="N235" s="95"/>
      <c r="O235" s="95"/>
      <c r="P235" s="117">
        <f t="shared" si="47"/>
        <v>0.165039793320295</v>
      </c>
      <c r="Q235" s="99">
        <f>Q228</f>
        <v>2607.8570103678962</v>
      </c>
      <c r="R235" s="104">
        <v>100</v>
      </c>
      <c r="S235" s="95"/>
      <c r="T235" s="95"/>
      <c r="U235" s="95"/>
      <c r="V235" s="95"/>
      <c r="W235" s="95"/>
      <c r="X235" s="101">
        <v>100</v>
      </c>
    </row>
    <row r="236" spans="1:28">
      <c r="A236" s="118" t="s">
        <v>31</v>
      </c>
      <c r="B236" s="106" t="s">
        <v>32</v>
      </c>
      <c r="C236" s="103">
        <f>I236</f>
        <v>7.7740000000000004E-2</v>
      </c>
      <c r="D236" s="103"/>
      <c r="E236" s="107"/>
      <c r="F236" s="103"/>
      <c r="G236" s="103"/>
      <c r="H236" s="103"/>
      <c r="I236" s="103">
        <f>I249+I262</f>
        <v>7.7740000000000004E-2</v>
      </c>
      <c r="J236" s="119">
        <f t="shared" si="46"/>
        <v>2.9809916606214942E-2</v>
      </c>
      <c r="K236" s="103"/>
      <c r="L236" s="103"/>
      <c r="M236" s="103"/>
      <c r="N236" s="103"/>
      <c r="O236" s="103"/>
      <c r="P236" s="119">
        <f t="shared" si="47"/>
        <v>2.9809916606214942E-2</v>
      </c>
      <c r="Q236" s="99">
        <f>Q235</f>
        <v>2607.8570103678962</v>
      </c>
      <c r="R236" s="120">
        <v>100</v>
      </c>
      <c r="S236" s="103"/>
      <c r="T236" s="103"/>
      <c r="U236" s="103"/>
      <c r="V236" s="103"/>
      <c r="W236" s="103"/>
      <c r="X236" s="109">
        <v>100</v>
      </c>
    </row>
    <row r="237" spans="1:28" ht="15">
      <c r="A237" s="121">
        <v>4</v>
      </c>
      <c r="B237" s="122" t="s">
        <v>33</v>
      </c>
      <c r="C237" s="123">
        <f>I237</f>
        <v>1.1093001820000001</v>
      </c>
      <c r="D237" s="123"/>
      <c r="E237" s="123"/>
      <c r="F237" s="123"/>
      <c r="G237" s="123"/>
      <c r="H237" s="123"/>
      <c r="I237" s="123">
        <f>I228+I227+I235</f>
        <v>1.1093001820000001</v>
      </c>
      <c r="J237" s="124">
        <f>C237/Q237*1000</f>
        <v>0.42536848362077517</v>
      </c>
      <c r="K237" s="123"/>
      <c r="L237" s="123"/>
      <c r="M237" s="123"/>
      <c r="N237" s="123"/>
      <c r="O237" s="123"/>
      <c r="P237" s="124">
        <f t="shared" si="47"/>
        <v>0.42536848362077517</v>
      </c>
      <c r="Q237" s="146">
        <f>Q236</f>
        <v>2607.8570103678962</v>
      </c>
      <c r="R237" s="125">
        <v>100</v>
      </c>
      <c r="S237" s="123"/>
      <c r="T237" s="123"/>
      <c r="U237" s="123"/>
      <c r="V237" s="123"/>
      <c r="W237" s="123"/>
      <c r="X237" s="126">
        <v>100</v>
      </c>
    </row>
    <row r="238" spans="1:28" ht="13.8" thickBot="1">
      <c r="A238" s="127" t="s">
        <v>34</v>
      </c>
      <c r="B238" s="128" t="s">
        <v>35</v>
      </c>
      <c r="C238" s="129">
        <f>I238</f>
        <v>0.66049899999999995</v>
      </c>
      <c r="D238" s="129"/>
      <c r="E238" s="130"/>
      <c r="F238" s="129"/>
      <c r="G238" s="129"/>
      <c r="H238" s="129"/>
      <c r="I238" s="129">
        <f>I199</f>
        <v>0.66049899999999995</v>
      </c>
      <c r="J238" s="129">
        <f>C238/Q238*1000</f>
        <v>0.25327270528027218</v>
      </c>
      <c r="K238" s="129"/>
      <c r="L238" s="129"/>
      <c r="M238" s="129"/>
      <c r="N238" s="129"/>
      <c r="O238" s="129"/>
      <c r="P238" s="129">
        <f t="shared" si="47"/>
        <v>0.25327270528027218</v>
      </c>
      <c r="Q238" s="99">
        <v>2607.8570103678962</v>
      </c>
      <c r="R238" s="131">
        <v>100</v>
      </c>
      <c r="S238" s="129"/>
      <c r="T238" s="129"/>
      <c r="U238" s="129"/>
      <c r="V238" s="129"/>
      <c r="W238" s="129"/>
      <c r="X238" s="132">
        <v>100</v>
      </c>
      <c r="Y238" s="139"/>
      <c r="AB238" s="139"/>
    </row>
    <row r="239" spans="1:28" s="145" customFormat="1" ht="13.8">
      <c r="A239" s="163" t="s">
        <v>52</v>
      </c>
      <c r="B239" s="164"/>
      <c r="C239" s="164"/>
      <c r="D239" s="164"/>
      <c r="E239" s="164"/>
      <c r="F239" s="164"/>
      <c r="G239" s="164"/>
      <c r="H239" s="164"/>
      <c r="I239" s="164"/>
      <c r="J239" s="164"/>
      <c r="K239" s="164"/>
      <c r="L239" s="164"/>
      <c r="M239" s="164"/>
      <c r="N239" s="164"/>
      <c r="O239" s="164"/>
      <c r="P239" s="164"/>
      <c r="Q239" s="164"/>
      <c r="R239" s="164"/>
      <c r="S239" s="164"/>
      <c r="T239" s="164"/>
      <c r="U239" s="164"/>
      <c r="V239" s="164"/>
      <c r="W239" s="164"/>
      <c r="X239" s="165"/>
    </row>
    <row r="240" spans="1:28">
      <c r="A240" s="92">
        <v>1</v>
      </c>
      <c r="B240" s="93" t="s">
        <v>16</v>
      </c>
      <c r="C240" s="94"/>
      <c r="D240" s="95"/>
      <c r="E240" s="96"/>
      <c r="F240" s="95"/>
      <c r="G240" s="97"/>
      <c r="H240" s="98"/>
      <c r="I240" s="95"/>
      <c r="J240" s="94"/>
      <c r="K240" s="95"/>
      <c r="L240" s="95"/>
      <c r="M240" s="98"/>
      <c r="N240" s="98"/>
      <c r="O240" s="98"/>
      <c r="P240" s="98"/>
      <c r="Q240" s="99"/>
      <c r="R240" s="100"/>
      <c r="S240" s="100"/>
      <c r="T240" s="97"/>
      <c r="U240" s="97"/>
      <c r="V240" s="97"/>
      <c r="W240" s="97"/>
      <c r="X240" s="101"/>
    </row>
    <row r="241" spans="1:25">
      <c r="A241" s="92">
        <v>2</v>
      </c>
      <c r="B241" s="102" t="s">
        <v>17</v>
      </c>
      <c r="C241" s="95">
        <f>I241</f>
        <v>0.18459999999999999</v>
      </c>
      <c r="D241" s="95"/>
      <c r="E241" s="97"/>
      <c r="F241" s="95"/>
      <c r="G241" s="95"/>
      <c r="H241" s="95"/>
      <c r="I241" s="133">
        <f>'[24]Форма 9.1 (кварталы)'!$G$76+'[24]Форма 9.1 (кварталы)'!$H$76</f>
        <v>0.18459999999999999</v>
      </c>
      <c r="J241" s="95">
        <f>C241/Q241*1000</f>
        <v>0.1415721792000843</v>
      </c>
      <c r="K241" s="95"/>
      <c r="L241" s="95"/>
      <c r="M241" s="95"/>
      <c r="N241" s="95"/>
      <c r="O241" s="95"/>
      <c r="P241" s="134">
        <f>J241</f>
        <v>0.1415721792000843</v>
      </c>
      <c r="Q241" s="99">
        <f>Q237/2</f>
        <v>1303.9285051839481</v>
      </c>
      <c r="R241" s="104">
        <v>100</v>
      </c>
      <c r="S241" s="95"/>
      <c r="T241" s="95"/>
      <c r="U241" s="95"/>
      <c r="V241" s="95"/>
      <c r="W241" s="95"/>
      <c r="X241" s="101">
        <v>100</v>
      </c>
    </row>
    <row r="242" spans="1:25" hidden="1">
      <c r="A242" s="105" t="s">
        <v>18</v>
      </c>
      <c r="B242" s="106" t="s">
        <v>19</v>
      </c>
      <c r="C242" s="103"/>
      <c r="D242" s="103"/>
      <c r="E242" s="107"/>
      <c r="F242" s="103"/>
      <c r="G242" s="103"/>
      <c r="H242" s="103"/>
      <c r="I242" s="103"/>
      <c r="J242" s="103">
        <f t="shared" ref="J242:J247" si="48">C242/Q242*1000</f>
        <v>0</v>
      </c>
      <c r="K242" s="103"/>
      <c r="L242" s="103"/>
      <c r="M242" s="103"/>
      <c r="N242" s="103"/>
      <c r="O242" s="103"/>
      <c r="P242" s="103">
        <f t="shared" ref="P242:P251" si="49">J242</f>
        <v>0</v>
      </c>
      <c r="Q242" s="99">
        <v>2607.8570103678962</v>
      </c>
      <c r="R242" s="108">
        <v>100</v>
      </c>
      <c r="S242" s="103"/>
      <c r="T242" s="103"/>
      <c r="U242" s="103"/>
      <c r="V242" s="103"/>
      <c r="W242" s="103"/>
      <c r="X242" s="109">
        <v>100</v>
      </c>
    </row>
    <row r="243" spans="1:25" hidden="1">
      <c r="A243" s="110" t="s">
        <v>20</v>
      </c>
      <c r="B243" s="111" t="s">
        <v>21</v>
      </c>
      <c r="C243" s="112"/>
      <c r="D243" s="112"/>
      <c r="E243" s="113"/>
      <c r="F243" s="112"/>
      <c r="G243" s="112"/>
      <c r="H243" s="112"/>
      <c r="I243" s="112"/>
      <c r="J243" s="114">
        <f t="shared" si="48"/>
        <v>0</v>
      </c>
      <c r="K243" s="112"/>
      <c r="L243" s="112"/>
      <c r="M243" s="112"/>
      <c r="N243" s="112"/>
      <c r="O243" s="112"/>
      <c r="P243" s="114">
        <f t="shared" si="49"/>
        <v>0</v>
      </c>
      <c r="Q243" s="99">
        <v>2607.8570103678962</v>
      </c>
      <c r="R243" s="108">
        <v>100</v>
      </c>
      <c r="S243" s="112"/>
      <c r="T243" s="112"/>
      <c r="U243" s="112"/>
      <c r="V243" s="95"/>
      <c r="W243" s="95"/>
      <c r="X243" s="115">
        <v>100</v>
      </c>
    </row>
    <row r="244" spans="1:25" hidden="1">
      <c r="A244" s="110" t="s">
        <v>22</v>
      </c>
      <c r="B244" s="111" t="s">
        <v>23</v>
      </c>
      <c r="C244" s="112"/>
      <c r="D244" s="112"/>
      <c r="E244" s="113"/>
      <c r="F244" s="112"/>
      <c r="G244" s="112"/>
      <c r="H244" s="112"/>
      <c r="I244" s="112"/>
      <c r="J244" s="114">
        <f t="shared" si="48"/>
        <v>0</v>
      </c>
      <c r="K244" s="112"/>
      <c r="L244" s="112"/>
      <c r="M244" s="112"/>
      <c r="N244" s="112"/>
      <c r="O244" s="112"/>
      <c r="P244" s="114">
        <f t="shared" si="49"/>
        <v>0</v>
      </c>
      <c r="Q244" s="99">
        <v>2607.8570103678962</v>
      </c>
      <c r="R244" s="108"/>
      <c r="S244" s="112"/>
      <c r="T244" s="112"/>
      <c r="U244" s="112"/>
      <c r="V244" s="95"/>
      <c r="W244" s="95"/>
      <c r="X244" s="115"/>
    </row>
    <row r="245" spans="1:25" hidden="1">
      <c r="A245" s="105" t="s">
        <v>24</v>
      </c>
      <c r="B245" s="106" t="s">
        <v>25</v>
      </c>
      <c r="C245" s="103"/>
      <c r="D245" s="103"/>
      <c r="E245" s="107"/>
      <c r="F245" s="103"/>
      <c r="G245" s="103"/>
      <c r="H245" s="103"/>
      <c r="I245" s="103"/>
      <c r="J245" s="103">
        <f t="shared" si="48"/>
        <v>0</v>
      </c>
      <c r="K245" s="103"/>
      <c r="L245" s="103"/>
      <c r="M245" s="103"/>
      <c r="N245" s="103"/>
      <c r="O245" s="103"/>
      <c r="P245" s="103">
        <f t="shared" si="49"/>
        <v>0</v>
      </c>
      <c r="Q245" s="99">
        <v>2607.8570103678962</v>
      </c>
      <c r="R245" s="108">
        <v>100</v>
      </c>
      <c r="S245" s="103"/>
      <c r="T245" s="103"/>
      <c r="U245" s="103"/>
      <c r="V245" s="103"/>
      <c r="W245" s="103"/>
      <c r="X245" s="109">
        <v>100</v>
      </c>
    </row>
    <row r="246" spans="1:25" hidden="1">
      <c r="A246" s="110" t="s">
        <v>26</v>
      </c>
      <c r="B246" s="116" t="s">
        <v>27</v>
      </c>
      <c r="C246" s="114"/>
      <c r="D246" s="112"/>
      <c r="E246" s="113"/>
      <c r="F246" s="112"/>
      <c r="G246" s="112"/>
      <c r="H246" s="112"/>
      <c r="I246" s="114"/>
      <c r="J246" s="114">
        <f t="shared" si="48"/>
        <v>0</v>
      </c>
      <c r="K246" s="112"/>
      <c r="L246" s="112"/>
      <c r="M246" s="112"/>
      <c r="N246" s="112"/>
      <c r="O246" s="112"/>
      <c r="P246" s="114">
        <f t="shared" si="49"/>
        <v>0</v>
      </c>
      <c r="Q246" s="99">
        <v>2607.8570103678962</v>
      </c>
      <c r="R246" s="108">
        <v>100</v>
      </c>
      <c r="S246" s="112"/>
      <c r="T246" s="112"/>
      <c r="U246" s="112"/>
      <c r="V246" s="95"/>
      <c r="W246" s="95"/>
      <c r="X246" s="115">
        <v>100</v>
      </c>
    </row>
    <row r="247" spans="1:25" hidden="1">
      <c r="A247" s="110" t="s">
        <v>28</v>
      </c>
      <c r="B247" s="116" t="s">
        <v>29</v>
      </c>
      <c r="C247" s="112"/>
      <c r="D247" s="112"/>
      <c r="E247" s="113"/>
      <c r="F247" s="112"/>
      <c r="G247" s="112"/>
      <c r="H247" s="112"/>
      <c r="I247" s="112"/>
      <c r="J247" s="114">
        <f t="shared" si="48"/>
        <v>0</v>
      </c>
      <c r="K247" s="112"/>
      <c r="L247" s="112"/>
      <c r="M247" s="112"/>
      <c r="N247" s="112"/>
      <c r="O247" s="112"/>
      <c r="P247" s="114">
        <f t="shared" si="49"/>
        <v>0</v>
      </c>
      <c r="Q247" s="99">
        <v>2607.8570103678962</v>
      </c>
      <c r="R247" s="108"/>
      <c r="S247" s="112"/>
      <c r="T247" s="112"/>
      <c r="U247" s="112"/>
      <c r="V247" s="95"/>
      <c r="W247" s="95"/>
      <c r="X247" s="115"/>
    </row>
    <row r="248" spans="1:25">
      <c r="A248" s="92">
        <v>3</v>
      </c>
      <c r="B248" s="102" t="s">
        <v>30</v>
      </c>
      <c r="C248" s="95">
        <f>I248</f>
        <v>0.40181694400000001</v>
      </c>
      <c r="D248" s="95"/>
      <c r="E248" s="97"/>
      <c r="F248" s="95"/>
      <c r="G248" s="95"/>
      <c r="H248" s="95"/>
      <c r="I248" s="95">
        <f>I250-I241</f>
        <v>0.40181694400000001</v>
      </c>
      <c r="J248" s="117">
        <f>C248/Q248*1000</f>
        <v>0.30815872373563519</v>
      </c>
      <c r="K248" s="95"/>
      <c r="L248" s="95"/>
      <c r="M248" s="95"/>
      <c r="N248" s="95"/>
      <c r="O248" s="95"/>
      <c r="P248" s="117">
        <f t="shared" si="49"/>
        <v>0.30815872373563519</v>
      </c>
      <c r="Q248" s="99">
        <f>Q241</f>
        <v>1303.9285051839481</v>
      </c>
      <c r="R248" s="104">
        <v>100</v>
      </c>
      <c r="S248" s="95"/>
      <c r="T248" s="95"/>
      <c r="U248" s="95"/>
      <c r="V248" s="95"/>
      <c r="W248" s="95"/>
      <c r="X248" s="101">
        <v>100</v>
      </c>
    </row>
    <row r="249" spans="1:25">
      <c r="A249" s="118" t="s">
        <v>31</v>
      </c>
      <c r="B249" s="106" t="s">
        <v>32</v>
      </c>
      <c r="C249" s="103">
        <f>I249</f>
        <v>3.8039999999999997E-2</v>
      </c>
      <c r="D249" s="103"/>
      <c r="E249" s="107"/>
      <c r="F249" s="103"/>
      <c r="G249" s="103"/>
      <c r="H249" s="103"/>
      <c r="I249" s="135">
        <f>I210</f>
        <v>3.8039999999999997E-2</v>
      </c>
      <c r="J249" s="119">
        <f t="shared" ref="J249" si="50">C249/Q249*1000</f>
        <v>2.9173378639063965E-2</v>
      </c>
      <c r="K249" s="103"/>
      <c r="L249" s="103"/>
      <c r="M249" s="103"/>
      <c r="N249" s="103"/>
      <c r="O249" s="103"/>
      <c r="P249" s="119">
        <f t="shared" si="49"/>
        <v>2.9173378639063965E-2</v>
      </c>
      <c r="Q249" s="99">
        <f>Q248</f>
        <v>1303.9285051839481</v>
      </c>
      <c r="R249" s="120">
        <v>100</v>
      </c>
      <c r="S249" s="103"/>
      <c r="T249" s="103"/>
      <c r="U249" s="103"/>
      <c r="V249" s="103"/>
      <c r="W249" s="103"/>
      <c r="X249" s="109">
        <v>100</v>
      </c>
    </row>
    <row r="250" spans="1:25" ht="13.5" customHeight="1">
      <c r="A250" s="121">
        <v>4</v>
      </c>
      <c r="B250" s="122" t="s">
        <v>33</v>
      </c>
      <c r="C250" s="123">
        <f>I250</f>
        <v>0.586416944</v>
      </c>
      <c r="D250" s="123"/>
      <c r="E250" s="123"/>
      <c r="F250" s="123"/>
      <c r="G250" s="123"/>
      <c r="H250" s="123"/>
      <c r="I250" s="136">
        <f>'[22]1.2.2.'!O19</f>
        <v>0.586416944</v>
      </c>
      <c r="J250" s="137">
        <f>C250/Q250*1000</f>
        <v>0.44973090293571949</v>
      </c>
      <c r="K250" s="123"/>
      <c r="L250" s="123"/>
      <c r="M250" s="123"/>
      <c r="N250" s="123"/>
      <c r="O250" s="123"/>
      <c r="P250" s="124">
        <f t="shared" si="49"/>
        <v>0.44973090293571949</v>
      </c>
      <c r="Q250" s="146">
        <f>Q249</f>
        <v>1303.9285051839481</v>
      </c>
      <c r="R250" s="125">
        <v>100</v>
      </c>
      <c r="S250" s="123"/>
      <c r="T250" s="123"/>
      <c r="U250" s="123"/>
      <c r="V250" s="123"/>
      <c r="W250" s="123"/>
      <c r="X250" s="126">
        <v>100</v>
      </c>
    </row>
    <row r="251" spans="1:25" ht="13.5" customHeight="1" thickBot="1">
      <c r="A251" s="127" t="s">
        <v>34</v>
      </c>
      <c r="B251" s="128" t="s">
        <v>35</v>
      </c>
      <c r="C251" s="129">
        <f>I251</f>
        <v>0.36149999999999999</v>
      </c>
      <c r="D251" s="129"/>
      <c r="E251" s="130"/>
      <c r="F251" s="129"/>
      <c r="G251" s="129"/>
      <c r="H251" s="129"/>
      <c r="I251" s="129">
        <f>I212</f>
        <v>0.36149999999999999</v>
      </c>
      <c r="J251" s="129">
        <f>C251/Q251*1000</f>
        <v>0.27723912665671951</v>
      </c>
      <c r="K251" s="129"/>
      <c r="L251" s="129"/>
      <c r="M251" s="129"/>
      <c r="N251" s="129"/>
      <c r="O251" s="129"/>
      <c r="P251" s="129">
        <f t="shared" si="49"/>
        <v>0.27723912665671951</v>
      </c>
      <c r="Q251" s="99">
        <f t="shared" ref="Q251" si="51">2607.8570103679/2</f>
        <v>1303.9285051839499</v>
      </c>
      <c r="R251" s="131">
        <v>100</v>
      </c>
      <c r="S251" s="129"/>
      <c r="T251" s="129"/>
      <c r="U251" s="129"/>
      <c r="V251" s="129"/>
      <c r="W251" s="129"/>
      <c r="X251" s="132">
        <v>100</v>
      </c>
      <c r="Y251" s="139"/>
    </row>
    <row r="252" spans="1:25" s="145" customFormat="1" ht="13.5" customHeight="1">
      <c r="A252" s="163" t="s">
        <v>53</v>
      </c>
      <c r="B252" s="164"/>
      <c r="C252" s="164"/>
      <c r="D252" s="164"/>
      <c r="E252" s="164"/>
      <c r="F252" s="164"/>
      <c r="G252" s="164"/>
      <c r="H252" s="164"/>
      <c r="I252" s="164"/>
      <c r="J252" s="164"/>
      <c r="K252" s="164"/>
      <c r="L252" s="164"/>
      <c r="M252" s="164"/>
      <c r="N252" s="164"/>
      <c r="O252" s="164"/>
      <c r="P252" s="164"/>
      <c r="Q252" s="164"/>
      <c r="R252" s="164"/>
      <c r="S252" s="164"/>
      <c r="T252" s="164"/>
      <c r="U252" s="164"/>
      <c r="V252" s="164"/>
      <c r="W252" s="164"/>
      <c r="X252" s="165"/>
    </row>
    <row r="253" spans="1:25">
      <c r="A253" s="92">
        <v>1</v>
      </c>
      <c r="B253" s="93" t="s">
        <v>16</v>
      </c>
      <c r="C253" s="94"/>
      <c r="D253" s="95"/>
      <c r="E253" s="96"/>
      <c r="F253" s="95"/>
      <c r="G253" s="97"/>
      <c r="H253" s="98"/>
      <c r="I253" s="95"/>
      <c r="J253" s="94"/>
      <c r="K253" s="95"/>
      <c r="L253" s="95"/>
      <c r="M253" s="98"/>
      <c r="N253" s="98"/>
      <c r="O253" s="98"/>
      <c r="P253" s="98"/>
      <c r="Q253" s="99"/>
      <c r="R253" s="100"/>
      <c r="S253" s="100"/>
      <c r="T253" s="97"/>
      <c r="U253" s="97"/>
      <c r="V253" s="97"/>
      <c r="W253" s="97"/>
      <c r="X253" s="101"/>
    </row>
    <row r="254" spans="1:25">
      <c r="A254" s="92">
        <v>2</v>
      </c>
      <c r="B254" s="102" t="s">
        <v>17</v>
      </c>
      <c r="C254" s="95">
        <f>I254</f>
        <v>0.49430000000000002</v>
      </c>
      <c r="D254" s="95"/>
      <c r="E254" s="97"/>
      <c r="F254" s="95"/>
      <c r="G254" s="95"/>
      <c r="H254" s="95"/>
      <c r="I254" s="144">
        <f>'[24]Форма 9.1 (кварталы)'!$I$76+'[24]Форма 9.1 (кварталы)'!$J$76</f>
        <v>0.49430000000000002</v>
      </c>
      <c r="J254" s="95">
        <f>C254/Q254*1000</f>
        <v>0.37908520140087587</v>
      </c>
      <c r="K254" s="95"/>
      <c r="L254" s="95"/>
      <c r="M254" s="95"/>
      <c r="N254" s="95"/>
      <c r="O254" s="95"/>
      <c r="P254" s="95">
        <f>J254</f>
        <v>0.37908520140087587</v>
      </c>
      <c r="Q254" s="99">
        <f>Q250</f>
        <v>1303.9285051839481</v>
      </c>
      <c r="R254" s="104">
        <v>100</v>
      </c>
      <c r="S254" s="95"/>
      <c r="T254" s="95"/>
      <c r="U254" s="95"/>
      <c r="V254" s="95"/>
      <c r="W254" s="95"/>
      <c r="X254" s="101">
        <v>100</v>
      </c>
    </row>
    <row r="255" spans="1:25" hidden="1">
      <c r="A255" s="105" t="s">
        <v>18</v>
      </c>
      <c r="B255" s="106" t="s">
        <v>19</v>
      </c>
      <c r="C255" s="103"/>
      <c r="D255" s="103"/>
      <c r="E255" s="107"/>
      <c r="F255" s="103"/>
      <c r="G255" s="103"/>
      <c r="H255" s="103"/>
      <c r="I255" s="103"/>
      <c r="J255" s="103">
        <f t="shared" ref="J255:J260" si="52">C255/Q255*1000</f>
        <v>0</v>
      </c>
      <c r="K255" s="103"/>
      <c r="L255" s="103"/>
      <c r="M255" s="103"/>
      <c r="N255" s="103"/>
      <c r="O255" s="103"/>
      <c r="P255" s="103">
        <f t="shared" ref="P255:P263" si="53">J255</f>
        <v>0</v>
      </c>
      <c r="Q255" s="99">
        <f t="shared" ref="Q255:Q260" si="54">2607.8570103679/2</f>
        <v>1303.9285051839499</v>
      </c>
      <c r="R255" s="108">
        <v>100</v>
      </c>
      <c r="S255" s="103"/>
      <c r="T255" s="103"/>
      <c r="U255" s="103"/>
      <c r="V255" s="103"/>
      <c r="W255" s="103"/>
      <c r="X255" s="109">
        <v>100</v>
      </c>
    </row>
    <row r="256" spans="1:25" hidden="1">
      <c r="A256" s="110" t="s">
        <v>20</v>
      </c>
      <c r="B256" s="111" t="s">
        <v>21</v>
      </c>
      <c r="C256" s="112"/>
      <c r="D256" s="112"/>
      <c r="E256" s="113"/>
      <c r="F256" s="112"/>
      <c r="G256" s="112"/>
      <c r="H256" s="112"/>
      <c r="I256" s="112"/>
      <c r="J256" s="114">
        <f t="shared" si="52"/>
        <v>0</v>
      </c>
      <c r="K256" s="112"/>
      <c r="L256" s="112"/>
      <c r="M256" s="112"/>
      <c r="N256" s="112"/>
      <c r="O256" s="112"/>
      <c r="P256" s="114">
        <f t="shared" si="53"/>
        <v>0</v>
      </c>
      <c r="Q256" s="99">
        <f t="shared" si="54"/>
        <v>1303.9285051839499</v>
      </c>
      <c r="R256" s="108">
        <v>100</v>
      </c>
      <c r="S256" s="112"/>
      <c r="T256" s="112"/>
      <c r="U256" s="112"/>
      <c r="V256" s="95"/>
      <c r="W256" s="95"/>
      <c r="X256" s="115">
        <v>100</v>
      </c>
    </row>
    <row r="257" spans="1:25" hidden="1">
      <c r="A257" s="110" t="s">
        <v>22</v>
      </c>
      <c r="B257" s="111" t="s">
        <v>23</v>
      </c>
      <c r="C257" s="112"/>
      <c r="D257" s="112"/>
      <c r="E257" s="113"/>
      <c r="F257" s="112"/>
      <c r="G257" s="112"/>
      <c r="H257" s="112"/>
      <c r="I257" s="112"/>
      <c r="J257" s="114">
        <f t="shared" si="52"/>
        <v>0</v>
      </c>
      <c r="K257" s="112"/>
      <c r="L257" s="112"/>
      <c r="M257" s="112"/>
      <c r="N257" s="112"/>
      <c r="O257" s="112"/>
      <c r="P257" s="114">
        <f t="shared" si="53"/>
        <v>0</v>
      </c>
      <c r="Q257" s="99">
        <f t="shared" si="54"/>
        <v>1303.9285051839499</v>
      </c>
      <c r="R257" s="108"/>
      <c r="S257" s="112"/>
      <c r="T257" s="112"/>
      <c r="U257" s="112"/>
      <c r="V257" s="95"/>
      <c r="W257" s="95"/>
      <c r="X257" s="115"/>
    </row>
    <row r="258" spans="1:25" hidden="1">
      <c r="A258" s="105" t="s">
        <v>24</v>
      </c>
      <c r="B258" s="106" t="s">
        <v>25</v>
      </c>
      <c r="C258" s="103"/>
      <c r="D258" s="103"/>
      <c r="E258" s="107"/>
      <c r="F258" s="103"/>
      <c r="G258" s="103"/>
      <c r="H258" s="103"/>
      <c r="I258" s="103"/>
      <c r="J258" s="103">
        <f t="shared" si="52"/>
        <v>0</v>
      </c>
      <c r="K258" s="103"/>
      <c r="L258" s="103"/>
      <c r="M258" s="103"/>
      <c r="N258" s="103"/>
      <c r="O258" s="103"/>
      <c r="P258" s="103">
        <f t="shared" si="53"/>
        <v>0</v>
      </c>
      <c r="Q258" s="99">
        <f t="shared" si="54"/>
        <v>1303.9285051839499</v>
      </c>
      <c r="R258" s="108">
        <v>100</v>
      </c>
      <c r="S258" s="103"/>
      <c r="T258" s="103"/>
      <c r="U258" s="103"/>
      <c r="V258" s="103"/>
      <c r="W258" s="103"/>
      <c r="X258" s="109">
        <v>100</v>
      </c>
    </row>
    <row r="259" spans="1:25" hidden="1">
      <c r="A259" s="110" t="s">
        <v>26</v>
      </c>
      <c r="B259" s="116" t="s">
        <v>27</v>
      </c>
      <c r="C259" s="114"/>
      <c r="D259" s="112"/>
      <c r="E259" s="113"/>
      <c r="F259" s="112"/>
      <c r="G259" s="112"/>
      <c r="H259" s="112"/>
      <c r="I259" s="114"/>
      <c r="J259" s="114">
        <f t="shared" si="52"/>
        <v>0</v>
      </c>
      <c r="K259" s="112"/>
      <c r="L259" s="112"/>
      <c r="M259" s="112"/>
      <c r="N259" s="112"/>
      <c r="O259" s="112"/>
      <c r="P259" s="114">
        <f t="shared" si="53"/>
        <v>0</v>
      </c>
      <c r="Q259" s="99">
        <f t="shared" si="54"/>
        <v>1303.9285051839499</v>
      </c>
      <c r="R259" s="108">
        <v>100</v>
      </c>
      <c r="S259" s="112"/>
      <c r="T259" s="112"/>
      <c r="U259" s="112"/>
      <c r="V259" s="95"/>
      <c r="W259" s="95"/>
      <c r="X259" s="115">
        <v>100</v>
      </c>
    </row>
    <row r="260" spans="1:25" hidden="1">
      <c r="A260" s="110" t="s">
        <v>28</v>
      </c>
      <c r="B260" s="116" t="s">
        <v>29</v>
      </c>
      <c r="C260" s="112"/>
      <c r="D260" s="112"/>
      <c r="E260" s="113"/>
      <c r="F260" s="112"/>
      <c r="G260" s="112"/>
      <c r="H260" s="112"/>
      <c r="I260" s="112"/>
      <c r="J260" s="114">
        <f t="shared" si="52"/>
        <v>0</v>
      </c>
      <c r="K260" s="112"/>
      <c r="L260" s="112"/>
      <c r="M260" s="112"/>
      <c r="N260" s="112"/>
      <c r="O260" s="112"/>
      <c r="P260" s="114">
        <f t="shared" si="53"/>
        <v>0</v>
      </c>
      <c r="Q260" s="99">
        <f t="shared" si="54"/>
        <v>1303.9285051839499</v>
      </c>
      <c r="R260" s="108"/>
      <c r="S260" s="112"/>
      <c r="T260" s="112"/>
      <c r="U260" s="112"/>
      <c r="V260" s="95"/>
      <c r="W260" s="95"/>
      <c r="X260" s="115"/>
    </row>
    <row r="261" spans="1:25">
      <c r="A261" s="92">
        <v>3</v>
      </c>
      <c r="B261" s="102" t="s">
        <v>30</v>
      </c>
      <c r="C261" s="95">
        <f>I261</f>
        <v>2.8583238000000011E-2</v>
      </c>
      <c r="D261" s="95"/>
      <c r="E261" s="97"/>
      <c r="F261" s="95"/>
      <c r="G261" s="95"/>
      <c r="H261" s="95"/>
      <c r="I261" s="95">
        <f>I263-I254</f>
        <v>2.8583238000000011E-2</v>
      </c>
      <c r="J261" s="117">
        <f>C261/Q261*1000</f>
        <v>2.1920862904954829E-2</v>
      </c>
      <c r="K261" s="95"/>
      <c r="L261" s="95"/>
      <c r="M261" s="95"/>
      <c r="N261" s="95"/>
      <c r="O261" s="95"/>
      <c r="P261" s="117">
        <f t="shared" si="53"/>
        <v>2.1920862904954829E-2</v>
      </c>
      <c r="Q261" s="99">
        <f>Q254</f>
        <v>1303.9285051839481</v>
      </c>
      <c r="R261" s="104">
        <v>100</v>
      </c>
      <c r="S261" s="95"/>
      <c r="T261" s="95"/>
      <c r="U261" s="95"/>
      <c r="V261" s="95"/>
      <c r="W261" s="95"/>
      <c r="X261" s="101">
        <v>100</v>
      </c>
    </row>
    <row r="262" spans="1:25" ht="13.8">
      <c r="A262" s="118" t="s">
        <v>31</v>
      </c>
      <c r="B262" s="106" t="s">
        <v>32</v>
      </c>
      <c r="C262" s="103">
        <f>I262</f>
        <v>3.9699999999999999E-2</v>
      </c>
      <c r="D262" s="103"/>
      <c r="E262" s="107"/>
      <c r="F262" s="103"/>
      <c r="G262" s="103"/>
      <c r="H262" s="103"/>
      <c r="I262" s="135">
        <f>I223</f>
        <v>3.9699999999999999E-2</v>
      </c>
      <c r="J262" s="119">
        <f t="shared" ref="J262" si="55">C262/Q262*1000</f>
        <v>3.0446454573365915E-2</v>
      </c>
      <c r="K262" s="103"/>
      <c r="L262" s="103"/>
      <c r="M262" s="103"/>
      <c r="N262" s="103"/>
      <c r="O262" s="103"/>
      <c r="P262" s="119">
        <f t="shared" si="53"/>
        <v>3.0446454573365915E-2</v>
      </c>
      <c r="Q262" s="146">
        <f>Q261</f>
        <v>1303.9285051839481</v>
      </c>
      <c r="R262" s="120">
        <v>100</v>
      </c>
      <c r="S262" s="103"/>
      <c r="T262" s="103"/>
      <c r="U262" s="103"/>
      <c r="V262" s="103"/>
      <c r="W262" s="103"/>
      <c r="X262" s="109">
        <v>100</v>
      </c>
    </row>
    <row r="263" spans="1:25" ht="14.25" customHeight="1">
      <c r="A263" s="121">
        <v>4</v>
      </c>
      <c r="B263" s="122" t="s">
        <v>33</v>
      </c>
      <c r="C263" s="123">
        <f>I263</f>
        <v>0.52288323800000003</v>
      </c>
      <c r="D263" s="123"/>
      <c r="E263" s="123"/>
      <c r="F263" s="123"/>
      <c r="G263" s="123"/>
      <c r="H263" s="123"/>
      <c r="I263" s="136">
        <f>'[22]1.2.2.'!P19</f>
        <v>0.52288323800000003</v>
      </c>
      <c r="J263" s="124">
        <f>C263/Q263*1000</f>
        <v>0.40100606430583069</v>
      </c>
      <c r="K263" s="123"/>
      <c r="L263" s="123"/>
      <c r="M263" s="123"/>
      <c r="N263" s="123"/>
      <c r="O263" s="123"/>
      <c r="P263" s="124">
        <f t="shared" si="53"/>
        <v>0.40100606430583069</v>
      </c>
      <c r="Q263" s="99">
        <f>Q262</f>
        <v>1303.9285051839481</v>
      </c>
      <c r="R263" s="125">
        <v>100</v>
      </c>
      <c r="S263" s="123"/>
      <c r="T263" s="123"/>
      <c r="U263" s="123"/>
      <c r="V263" s="123"/>
      <c r="W263" s="123"/>
      <c r="X263" s="126">
        <v>100</v>
      </c>
    </row>
    <row r="264" spans="1:25" ht="14.4" thickBot="1">
      <c r="A264" s="62"/>
      <c r="B264" s="128" t="s">
        <v>35</v>
      </c>
      <c r="C264" s="123">
        <f>I264</f>
        <v>0.29899900000000001</v>
      </c>
      <c r="D264" s="64"/>
      <c r="E264" s="65"/>
      <c r="F264" s="64"/>
      <c r="G264" s="64"/>
      <c r="H264" s="64"/>
      <c r="I264" s="64">
        <f>I225</f>
        <v>0.29899900000000001</v>
      </c>
      <c r="J264" s="129"/>
      <c r="K264" s="64"/>
      <c r="L264" s="64"/>
      <c r="M264" s="64"/>
      <c r="N264" s="64"/>
      <c r="O264" s="64"/>
      <c r="P264" s="64"/>
      <c r="Q264" s="30"/>
      <c r="R264" s="66"/>
      <c r="S264" s="64"/>
      <c r="T264" s="64"/>
      <c r="U264" s="64"/>
      <c r="V264" s="64"/>
      <c r="W264" s="64"/>
      <c r="X264" s="67"/>
      <c r="Y264" s="139"/>
    </row>
    <row r="266" spans="1:25" ht="15.6">
      <c r="C266" s="147" t="s">
        <v>54</v>
      </c>
      <c r="D266" s="147"/>
      <c r="E266" s="147"/>
      <c r="F266" s="147"/>
      <c r="G266" s="147"/>
      <c r="H266" s="147"/>
      <c r="I266" s="147"/>
      <c r="J266" s="147" t="s">
        <v>55</v>
      </c>
      <c r="K266" s="148"/>
      <c r="L266" s="149"/>
      <c r="M266" s="149"/>
      <c r="N266" s="149"/>
      <c r="O266" s="149"/>
      <c r="P266" s="149"/>
      <c r="Q266" s="149"/>
      <c r="R266" s="149"/>
      <c r="S266" s="149"/>
      <c r="T266" s="149"/>
      <c r="U266" s="149"/>
      <c r="V266" s="147" t="s">
        <v>56</v>
      </c>
      <c r="W266" s="150"/>
    </row>
  </sheetData>
  <mergeCells count="23">
    <mergeCell ref="A200:X200"/>
    <mergeCell ref="A213:X213"/>
    <mergeCell ref="A226:X226"/>
    <mergeCell ref="A239:X239"/>
    <mergeCell ref="A252:X252"/>
    <mergeCell ref="A187:X187"/>
    <mergeCell ref="A32:X32"/>
    <mergeCell ref="A45:X45"/>
    <mergeCell ref="A70:X70"/>
    <mergeCell ref="A83:X83"/>
    <mergeCell ref="A96:X96"/>
    <mergeCell ref="A109:X109"/>
    <mergeCell ref="A122:X122"/>
    <mergeCell ref="A135:X135"/>
    <mergeCell ref="A148:X148"/>
    <mergeCell ref="A161:X161"/>
    <mergeCell ref="A174:X174"/>
    <mergeCell ref="A19:X19"/>
    <mergeCell ref="C4:I4"/>
    <mergeCell ref="J4:P4"/>
    <mergeCell ref="Q4:Q5"/>
    <mergeCell ref="R4:X4"/>
    <mergeCell ref="A6:X6"/>
  </mergeCells>
  <pageMargins left="0.39370078740157483" right="0.19685039370078741" top="0.43307086614173229" bottom="0.39370078740157483" header="0" footer="0.19685039370078741"/>
  <pageSetup paperSize="9" scale="51" orientation="portrait" r:id="rId1"/>
  <headerFooter alignWithMargins="0"/>
  <rowBreaks count="1" manualBreakCount="1">
    <brk id="186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1.6.</vt:lpstr>
      <vt:lpstr>Лист1</vt:lpstr>
      <vt:lpstr>Лист2</vt:lpstr>
      <vt:lpstr>Лист3</vt:lpstr>
      <vt:lpstr>'1.6.'!Заголовки_для_печати</vt:lpstr>
      <vt:lpstr>'1.6.'!Область_печати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2016-10-20T03:45:37Z</dcterms:modified>
</cp:coreProperties>
</file>